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ms-excel.slicerCache+xml" PartName="/xl/slicerCaches/slicerCache4.xml"/>
  <Override ContentType="application/vnd.ms-excel.slicerCache+xml" PartName="/xl/slicerCaches/slicerCache1.xml"/>
  <Override ContentType="application/vnd.ms-excel.slicerCache+xml" PartName="/xl/slicerCaches/slicerCache2.xml"/>
  <Override ContentType="application/vnd.ms-excel.slicerCache+xml" PartName="/xl/slicerCaches/slicerCache3.xml"/>
  <Override ContentType="application/vnd.ms-excel.slicer+xml" PartName="/xl/slicers/slicer3.xml"/>
  <Override ContentType="application/vnd.ms-excel.slicer+xml" PartName="/xl/slicers/slicer2.xml"/>
  <Override ContentType="application/vnd.ms-excel.slicer+xml" PartName="/xl/slicers/slicer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input" sheetId="1" r:id="rId4"/>
    <sheet state="visible" name="Comece aqui Como usar a planilh" sheetId="2" r:id="rId5"/>
    <sheet state="visible" name="Controle de Cartões Corporativo" sheetId="3" r:id="rId6"/>
    <sheet state="visible" name="Extrato do Cartão 5486 (Pós-Pag" sheetId="4" r:id="rId7"/>
    <sheet state="visible" name="Extrato do Cartão 8923 (Pré-Pag" sheetId="5" r:id="rId8"/>
    <sheet state="visible" name="Movimentações de Conta (Pré-pag" sheetId="6" r:id="rId9"/>
  </sheets>
  <definedNames>
    <definedName name="SegmentaçãodeDados_Mês_Ano">#REF!</definedName>
    <definedName name="SegmentaçãodeDados_Cartão">#REF!</definedName>
    <definedName name="SegmentaçãodeDados_Mês_Ano1">#REF!</definedName>
    <definedName name="SegmentaçãodeDados_Mês_Ano2">#REF!</definedName>
    <definedName hidden="1" localSheetId="3" name="Z_852809A6_8D7A_412E_AAF9_18A0304282B0_.wvu.FilterData">'Extrato do Cartão 5486 (Pós-Pag'!$B$9:$G$29</definedName>
    <definedName hidden="1" localSheetId="4" name="Z_852809A6_8D7A_412E_AAF9_18A0304282B0_.wvu.FilterData">'Extrato do Cartão 8923 (Pré-Pag'!$A$6:$F$27</definedName>
    <definedName hidden="1" localSheetId="5" name="Z_852809A6_8D7A_412E_AAF9_18A0304282B0_.wvu.FilterData">'Movimentações de Conta (Pré-pag'!$A$6:$G$27</definedName>
    <definedName name="SlicerCache_Table_2_Col_1">#N/A</definedName>
    <definedName name="SlicerCache_Table_3_Col_2">#N/A</definedName>
    <definedName name="SlicerCache_Table_4_Col_2">#N/A</definedName>
    <definedName name="SlicerCache_Table_4_Col_3">#N/A</definedName>
  </definedNames>
  <calcPr/>
  <customWorkbookViews>
    <customWorkbookView activeSheetId="0" maximized="1" windowHeight="0" windowWidth="0" guid="{852809A6-8D7A-412E-AAF9-18A0304282B0}" name="Filtro 1"/>
  </customWorkbookViews>
  <extLst>
    <ext uri="{46BE6895-7355-4a93-B00E-2C351335B9C9}">
      <x15:slicerCaches>
        <x14:slicerCache r:id="rId10"/>
        <x14:slicerCache r:id="rId11"/>
        <x14:slicerCache r:id="rId12"/>
        <x14:slicerCache r:id="rId13"/>
      </x15:slicerCaches>
    </ext>
  </extLst>
</workbook>
</file>

<file path=xl/comments1.xml><?xml version="1.0" encoding="utf-8"?>
<comments xmlns:r="http://schemas.openxmlformats.org/officeDocument/2006/relationships" xmlns="http://schemas.openxmlformats.org/spreadsheetml/2006/main">
  <authors>
    <author/>
  </authors>
  <commentList>
    <comment authorId="0" ref="D5">
      <text>
        <t xml:space="preserve">Nome do portador do Cartão
</t>
      </text>
    </comment>
  </commentList>
</comments>
</file>

<file path=xl/sharedStrings.xml><?xml version="1.0" encoding="utf-8"?>
<sst xmlns="http://schemas.openxmlformats.org/spreadsheetml/2006/main" count="152" uniqueCount="61">
  <si>
    <t>Método</t>
  </si>
  <si>
    <t>Tipo</t>
  </si>
  <si>
    <t>Saque</t>
  </si>
  <si>
    <t>Status</t>
  </si>
  <si>
    <t>TED</t>
  </si>
  <si>
    <t>Pré-pago</t>
  </si>
  <si>
    <t>Ativo</t>
  </si>
  <si>
    <t>Bloqueado</t>
  </si>
  <si>
    <t>Aprovada</t>
  </si>
  <si>
    <t>DOC</t>
  </si>
  <si>
    <t>Pós-pago</t>
  </si>
  <si>
    <t>Inativo</t>
  </si>
  <si>
    <t>Desbloqueado</t>
  </si>
  <si>
    <t>Reprovada</t>
  </si>
  <si>
    <t>Pix</t>
  </si>
  <si>
    <t>Boleto</t>
  </si>
  <si>
    <t>Transferência entre cartões</t>
  </si>
  <si>
    <t>Realocação de saldo da conta</t>
  </si>
  <si>
    <t>Retirada de saldo do cartão</t>
  </si>
  <si>
    <t>Planilha de Controle de Cartão Corporativo</t>
  </si>
  <si>
    <r>
      <rPr>
        <rFont val="Nunito"/>
        <color rgb="FFFFFFFF"/>
        <sz val="14.0"/>
      </rPr>
      <t xml:space="preserve">O objetivo desse material é </t>
    </r>
    <r>
      <rPr>
        <rFont val="Nunito"/>
        <b/>
        <color rgb="FFFFFFFF"/>
        <sz val="14.0"/>
      </rPr>
      <t>facilitar a gestão de gastos dos cartões corporativos na sua empresa</t>
    </r>
    <r>
      <rPr>
        <rFont val="Nunito"/>
        <color rgb="FFFFFFFF"/>
        <sz val="14.0"/>
      </rPr>
      <t>. Para usar a planilha, serão necessários os extratos dos cartões do colaborador, das movimentações da empresa e das prestações de contas.</t>
    </r>
  </si>
  <si>
    <t>Instruções para preenchimento</t>
  </si>
  <si>
    <r>
      <rPr>
        <rFont val="Nunito"/>
        <color rgb="FFFFFFFF"/>
        <sz val="12.0"/>
      </rPr>
      <t xml:space="preserve">Em ambas as abas </t>
    </r>
    <r>
      <rPr>
        <rFont val="Nunito"/>
        <b/>
        <color rgb="FFFFFFFF"/>
        <sz val="12.0"/>
      </rPr>
      <t>Extrato do Cartão XXXX</t>
    </r>
    <r>
      <rPr>
        <rFont val="Nunito"/>
        <color rgb="FFFFFFFF"/>
        <sz val="12.0"/>
      </rPr>
      <t xml:space="preserve">:
</t>
    </r>
    <r>
      <rPr>
        <rFont val="Nunito"/>
        <b/>
        <color rgb="FFFFFFFF"/>
        <sz val="12.0"/>
      </rPr>
      <t xml:space="preserve">  - n</t>
    </r>
    <r>
      <rPr>
        <rFont val="Nunito"/>
        <color rgb="FFFFFFFF"/>
        <sz val="12.0"/>
      </rPr>
      <t xml:space="preserve">omeie a aba com os 4 dígitos finais do cartão;
</t>
    </r>
    <r>
      <rPr>
        <rFont val="Nunito"/>
        <b/>
        <color rgb="FFFFFFFF"/>
        <sz val="12.0"/>
      </rPr>
      <t xml:space="preserve">  - </t>
    </r>
    <r>
      <rPr>
        <rFont val="Nunito"/>
        <color rgb="FFFFFFFF"/>
        <sz val="12.0"/>
      </rPr>
      <t xml:space="preserve">acrescente o tipo e número do cartão dentro da aba no espaço determinado;
Na aba </t>
    </r>
    <r>
      <rPr>
        <rFont val="Nunito"/>
        <b/>
        <color rgb="FFFFFFFF"/>
        <sz val="12.0"/>
      </rPr>
      <t>Controle de Cartões Corporativos</t>
    </r>
    <r>
      <rPr>
        <rFont val="Nunito"/>
        <color rgb="FFFFFFFF"/>
        <sz val="12.0"/>
      </rPr>
      <t xml:space="preserve">, você tem uma visão mais ampla dos Cartões Corporativos da empresa. Lá, é preciso acrescentar:
</t>
    </r>
    <r>
      <rPr>
        <rFont val="Nunito"/>
        <b/>
        <color rgb="FFFFFFFF"/>
        <sz val="12.0"/>
      </rPr>
      <t xml:space="preserve">  - </t>
    </r>
    <r>
      <rPr>
        <rFont val="Nunito"/>
        <color rgb="FFFFFFFF"/>
        <sz val="12.0"/>
      </rPr>
      <t xml:space="preserve">taxas de anuidade;
</t>
    </r>
    <r>
      <rPr>
        <rFont val="Nunito"/>
        <b/>
        <color rgb="FFFFFFFF"/>
        <sz val="12.0"/>
      </rPr>
      <t xml:space="preserve">  - </t>
    </r>
    <r>
      <rPr>
        <rFont val="Nunito"/>
        <color rgb="FFFFFFFF"/>
        <sz val="12.0"/>
      </rPr>
      <t xml:space="preserve">taxas de manutenção;
</t>
    </r>
    <r>
      <rPr>
        <rFont val="Nunito"/>
        <b/>
        <color rgb="FFFFFFFF"/>
        <sz val="12.0"/>
      </rPr>
      <t xml:space="preserve">  - </t>
    </r>
    <r>
      <rPr>
        <rFont val="Nunito"/>
        <color rgb="FFFFFFFF"/>
        <sz val="12.0"/>
      </rPr>
      <t xml:space="preserve">limite do cartão, seja o do pós-pago ou os recursos alocados, no pré;
Na aba do cartão Pré-Pago, note que as </t>
    </r>
    <r>
      <rPr>
        <rFont val="Nunito"/>
        <b/>
        <color rgb="FFFFFFFF"/>
        <sz val="12.0"/>
      </rPr>
      <t>entradas negativas são para as saídas de valores</t>
    </r>
    <r>
      <rPr>
        <rFont val="Nunito"/>
        <color rgb="FFFFFFFF"/>
        <sz val="12.0"/>
      </rPr>
      <t>, enquanto as positivas para as recargas.</t>
    </r>
  </si>
  <si>
    <t>Controle de Cartões Corporativos</t>
  </si>
  <si>
    <t>Banco</t>
  </si>
  <si>
    <t>Bandeira</t>
  </si>
  <si>
    <t>Cartão Nº (Final)</t>
  </si>
  <si>
    <t>Taxa Manutenção</t>
  </si>
  <si>
    <t>Taxa Anuidade</t>
  </si>
  <si>
    <t>Responsável</t>
  </si>
  <si>
    <t>Limite Cartão</t>
  </si>
  <si>
    <t>Limite Política</t>
  </si>
  <si>
    <t>XYZ</t>
  </si>
  <si>
    <t>Mastercard</t>
  </si>
  <si>
    <t>Luiz Henrique Borges Silva</t>
  </si>
  <si>
    <t>Ricardo Ribeiro Souza</t>
  </si>
  <si>
    <t>Clique aqui para acessar a ferramenta agora mesmo!</t>
  </si>
  <si>
    <t>Extrato do Cartão (Pós-Pago)</t>
  </si>
  <si>
    <t>Cartão:</t>
  </si>
  <si>
    <t>Tipo:</t>
  </si>
  <si>
    <t>Limite cartão:</t>
  </si>
  <si>
    <t>DATA</t>
  </si>
  <si>
    <t>Mês/Ano</t>
  </si>
  <si>
    <t>VALOR</t>
  </si>
  <si>
    <t>DESPESA</t>
  </si>
  <si>
    <t>COMPROVANTE</t>
  </si>
  <si>
    <t>STATUS</t>
  </si>
  <si>
    <t>Total de despesas</t>
  </si>
  <si>
    <t>Limite restante no mês (filtrar)</t>
  </si>
  <si>
    <t>Extrato do Cartão (Pré-Pago)</t>
  </si>
  <si>
    <t>DESPESA/MOVIMENTAÇÃO</t>
  </si>
  <si>
    <t>Adição de saldo ao cartão</t>
  </si>
  <si>
    <t>Café com clientes</t>
  </si>
  <si>
    <t>Saldo do cartão</t>
  </si>
  <si>
    <t>Data</t>
  </si>
  <si>
    <t>Cartão</t>
  </si>
  <si>
    <t>Usuário</t>
  </si>
  <si>
    <t>Valor</t>
  </si>
  <si>
    <t xml:space="preserve">Método </t>
  </si>
  <si>
    <t>Conta</t>
  </si>
  <si>
    <t>7286-9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</si>
</sst>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R$-416]\ * #,##0.00_-;\-[$R$-416]\ * #,##0.00_-;_-[$R$-416]\ * &quot;-&quot;??_-;_-@"/>
  </numFmts>
  <fonts count="20">
    <font>
      <sz val="11.0"/>
      <color theme="1"/>
      <name val="Calibri"/>
      <scheme val="minor"/>
    </font>
    <font>
      <color theme="1"/>
      <name val="Calibri"/>
      <scheme val="minor"/>
    </font>
    <font>
      <sz val="18.0"/>
      <color rgb="FF595959"/>
      <name val="Calibri"/>
    </font>
    <font>
      <sz val="14.0"/>
      <color rgb="FF595959"/>
      <name val="Calibri"/>
    </font>
    <font>
      <b/>
      <sz val="24.0"/>
      <color rgb="FFFE2B8F"/>
      <name val="Nunito"/>
    </font>
    <font>
      <sz val="14.0"/>
      <color theme="0"/>
      <name val="Nunito"/>
    </font>
    <font>
      <b/>
      <sz val="14.0"/>
      <color theme="0"/>
      <name val="Calibri"/>
    </font>
    <font>
      <sz val="16.0"/>
      <color rgb="FFFE2B8F"/>
      <name val="Nunito"/>
    </font>
    <font/>
    <font>
      <sz val="14.0"/>
      <color rgb="FFFFFFFF"/>
      <name val="Calibri"/>
    </font>
    <font>
      <sz val="12.0"/>
      <color rgb="FFFE2B8F"/>
      <name val="Calibri"/>
      <scheme val="minor"/>
    </font>
    <font>
      <b/>
      <sz val="12.0"/>
      <color rgb="FFFE2B8F"/>
      <name val="Nunito"/>
    </font>
    <font>
      <color theme="1"/>
      <name val="Nunito"/>
    </font>
    <font>
      <sz val="11.0"/>
      <color theme="1"/>
      <name val="Nunito"/>
    </font>
    <font>
      <b/>
      <u/>
      <color theme="0"/>
    </font>
    <font>
      <sz val="12.0"/>
      <color rgb="FF333333"/>
      <name val="Nunito"/>
    </font>
    <font>
      <sz val="11.0"/>
      <color theme="1"/>
      <name val="Calibri"/>
    </font>
    <font>
      <b/>
      <sz val="12.0"/>
      <color rgb="FF333333"/>
      <name val="Nunito"/>
    </font>
    <font>
      <sz val="12.0"/>
      <color rgb="FFFE2B8F"/>
      <name val="Calibri"/>
    </font>
    <font>
      <sz val="11.0"/>
      <color theme="10"/>
      <name val="Nunito"/>
    </font>
  </fonts>
  <fills count="6">
    <fill>
      <patternFill patternType="none"/>
    </fill>
    <fill>
      <patternFill patternType="lightGray"/>
    </fill>
    <fill>
      <patternFill patternType="solid">
        <fgColor rgb="FF333333"/>
        <bgColor rgb="FF333333"/>
      </patternFill>
    </fill>
    <fill>
      <patternFill patternType="solid">
        <fgColor rgb="FFFE2B8F"/>
        <bgColor rgb="FFFE2B8F"/>
      </patternFill>
    </fill>
    <fill>
      <patternFill patternType="solid">
        <fgColor rgb="FFFFFFFF"/>
        <bgColor rgb="FFFFFFFF"/>
      </patternFill>
    </fill>
    <fill>
      <patternFill patternType="solid">
        <fgColor rgb="FFF6E6E9"/>
        <bgColor rgb="FFF6E6E9"/>
      </patternFill>
    </fill>
  </fills>
  <borders count="25">
    <border/>
    <border>
      <left/>
      <top/>
      <bottom/>
    </border>
    <border>
      <top/>
      <bottom/>
    </border>
    <border>
      <right/>
      <top/>
      <bottom/>
    </border>
    <border>
      <right style="medium">
        <color rgb="FF333333"/>
      </right>
    </border>
    <border>
      <left style="thin">
        <color rgb="FFFFFFFF"/>
      </left>
      <right style="thin">
        <color rgb="FFFFFFFF"/>
      </right>
      <top style="thin">
        <color rgb="FFFFFFFF"/>
      </top>
      <bottom style="thin">
        <color rgb="FFFFFFFF"/>
      </bottom>
    </border>
    <border>
      <left style="thin">
        <color rgb="FFFFFFFF"/>
      </left>
      <right style="medium">
        <color rgb="FF333333"/>
      </right>
      <top style="thin">
        <color rgb="FFFFFFFF"/>
      </top>
      <bottom style="thin">
        <color rgb="FFFFFFFF"/>
      </bottom>
    </border>
    <border>
      <bottom style="thin">
        <color rgb="FF000000"/>
      </bottom>
    </border>
    <border>
      <left style="medium">
        <color rgb="FF333333"/>
      </left>
      <top style="medium">
        <color rgb="FF333333"/>
      </top>
      <bottom style="dotted">
        <color rgb="FF333333"/>
      </bottom>
    </border>
    <border>
      <right style="dotted">
        <color rgb="FF333333"/>
      </right>
      <top style="medium">
        <color rgb="FF333333"/>
      </top>
      <bottom style="dotted">
        <color rgb="FF333333"/>
      </bottom>
    </border>
    <border>
      <right style="medium">
        <color rgb="FF333333"/>
      </right>
      <top style="medium">
        <color rgb="FF333333"/>
      </top>
    </border>
    <border>
      <left style="medium">
        <color rgb="FF333333"/>
      </left>
      <bottom style="dotted">
        <color rgb="FF333333"/>
      </bottom>
    </border>
    <border>
      <right style="dotted">
        <color rgb="FF333333"/>
      </right>
      <bottom style="dotted">
        <color rgb="FF333333"/>
      </bottom>
    </border>
    <border>
      <left style="medium">
        <color rgb="FF333333"/>
      </left>
      <bottom style="medium">
        <color rgb="FF333333"/>
      </bottom>
    </border>
    <border>
      <right style="dotted">
        <color rgb="FF333333"/>
      </right>
      <bottom style="medium">
        <color rgb="FF333333"/>
      </bottom>
    </border>
    <border>
      <right style="medium">
        <color rgb="FF333333"/>
      </right>
      <bottom style="medium">
        <color rgb="FF333333"/>
      </bottom>
    </border>
    <border>
      <left style="medium">
        <color rgb="FF333333"/>
      </left>
      <right/>
      <top style="medium">
        <color rgb="FF333333"/>
      </top>
    </border>
    <border>
      <left/>
      <right/>
      <top style="medium">
        <color rgb="FF333333"/>
      </top>
    </border>
    <border>
      <left/>
      <right style="medium">
        <color rgb="FF333333"/>
      </right>
      <top style="medium">
        <color rgb="FF333333"/>
      </top>
    </border>
    <border>
      <left style="medium">
        <color rgb="FF333333"/>
      </left>
      <right style="thin">
        <color rgb="FFFFFFFF"/>
      </right>
      <top style="thin">
        <color rgb="FFFFFFFF"/>
      </top>
      <bottom style="thin">
        <color rgb="FFFFFFFF"/>
      </bottom>
    </border>
    <border>
      <left style="medium">
        <color rgb="FF333333"/>
      </left>
      <right style="thin">
        <color rgb="FFFFFFFF"/>
      </right>
      <top style="thin">
        <color rgb="FFFFFFFF"/>
      </top>
      <bottom style="medium">
        <color rgb="FF333333"/>
      </bottom>
    </border>
    <border>
      <left style="thin">
        <color rgb="FFFFFFFF"/>
      </left>
      <right style="thin">
        <color rgb="FFFFFFFF"/>
      </right>
      <top style="thin">
        <color rgb="FFFFFFFF"/>
      </top>
      <bottom style="medium">
        <color rgb="FF333333"/>
      </bottom>
    </border>
    <border>
      <left style="thin">
        <color rgb="FFFFFFFF"/>
      </left>
      <right style="medium">
        <color rgb="FF333333"/>
      </right>
      <top style="thin">
        <color rgb="FFFFFFFF"/>
      </top>
      <bottom style="medium">
        <color rgb="FF333333"/>
      </bottom>
    </border>
    <border>
      <right style="thin">
        <color rgb="FFFFFFFF"/>
      </right>
      <top style="thin">
        <color rgb="FFFFFFFF"/>
      </top>
      <bottom style="thin">
        <color rgb="FFFFFFFF"/>
      </bottom>
    </border>
    <border>
      <right style="medium">
        <color rgb="FF333333"/>
      </right>
      <top style="thin">
        <color rgb="FFFFFFFF"/>
      </top>
      <bottom style="thin">
        <color rgb="FFFFFFFF"/>
      </bottom>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vertical="center"/>
    </xf>
    <xf borderId="0" fillId="2" fontId="3" numFmtId="0" xfId="0" applyAlignment="1" applyFont="1">
      <alignment vertical="center"/>
    </xf>
    <xf borderId="0" fillId="2" fontId="1" numFmtId="0" xfId="0" applyFont="1"/>
    <xf borderId="0" fillId="2" fontId="3" numFmtId="0" xfId="0" applyAlignment="1" applyFont="1">
      <alignment horizontal="center" vertical="center"/>
    </xf>
    <xf borderId="0" fillId="2" fontId="4" numFmtId="0" xfId="0" applyAlignment="1" applyFont="1">
      <alignment readingOrder="0" vertical="center"/>
    </xf>
    <xf borderId="0" fillId="2" fontId="5" numFmtId="0" xfId="0" applyAlignment="1" applyFont="1">
      <alignment readingOrder="0" shrinkToFit="0" vertical="center" wrapText="1"/>
    </xf>
    <xf borderId="0" fillId="2" fontId="6" numFmtId="0" xfId="0" applyAlignment="1" applyFont="1">
      <alignment vertical="center"/>
    </xf>
    <xf borderId="1" fillId="2" fontId="7" numFmtId="0" xfId="0" applyAlignment="1" applyBorder="1" applyFont="1">
      <alignment vertical="center"/>
    </xf>
    <xf borderId="2" fillId="0" fontId="8" numFmtId="0" xfId="0" applyBorder="1" applyFont="1"/>
    <xf borderId="3" fillId="0" fontId="8" numFmtId="0" xfId="0" applyBorder="1" applyFont="1"/>
    <xf borderId="0" fillId="2" fontId="9" numFmtId="0" xfId="0" applyAlignment="1" applyFont="1">
      <alignment horizontal="left" readingOrder="0" shrinkToFit="0" vertical="center" wrapText="1"/>
    </xf>
    <xf borderId="0" fillId="2" fontId="9" numFmtId="0" xfId="0" applyAlignment="1" applyFont="1">
      <alignment readingOrder="0" shrinkToFit="0" vertical="top" wrapText="1"/>
    </xf>
    <xf borderId="0" fillId="0" fontId="10" numFmtId="0" xfId="0" applyFont="1"/>
    <xf borderId="4" fillId="0" fontId="8" numFmtId="0" xfId="0" applyBorder="1" applyFont="1"/>
    <xf borderId="0" fillId="0" fontId="4" numFmtId="0" xfId="0" applyAlignment="1" applyFont="1">
      <alignment readingOrder="0" vertical="center"/>
    </xf>
    <xf borderId="4" fillId="2" fontId="1" numFmtId="0" xfId="0" applyBorder="1" applyFont="1"/>
    <xf borderId="5" fillId="0" fontId="11" numFmtId="0" xfId="0" applyAlignment="1" applyBorder="1" applyFont="1">
      <alignment horizontal="center" vertical="center"/>
    </xf>
    <xf borderId="5" fillId="0" fontId="11" numFmtId="0" xfId="0" applyAlignment="1" applyBorder="1" applyFont="1">
      <alignment horizontal="center" readingOrder="0" shrinkToFit="0" vertical="center" wrapText="1"/>
    </xf>
    <xf borderId="5" fillId="0" fontId="11" numFmtId="9" xfId="0" applyAlignment="1" applyBorder="1" applyFont="1" applyNumberFormat="1">
      <alignment horizontal="center" shrinkToFit="0" vertical="center" wrapText="1"/>
    </xf>
    <xf borderId="5" fillId="0" fontId="11" numFmtId="0" xfId="0" applyAlignment="1" applyBorder="1" applyFont="1">
      <alignment horizontal="center" shrinkToFit="0" vertical="center" wrapText="1"/>
    </xf>
    <xf borderId="5" fillId="0" fontId="11" numFmtId="164" xfId="0" applyAlignment="1" applyBorder="1" applyFont="1" applyNumberFormat="1">
      <alignment horizontal="center" vertical="center"/>
    </xf>
    <xf borderId="6" fillId="0" fontId="11" numFmtId="0" xfId="0" applyAlignment="1" applyBorder="1" applyFont="1">
      <alignment horizontal="center" vertical="center"/>
    </xf>
    <xf borderId="5" fillId="0" fontId="12" numFmtId="0" xfId="0" applyBorder="1" applyFont="1"/>
    <xf borderId="5" fillId="0" fontId="13" numFmtId="0" xfId="0" applyAlignment="1" applyBorder="1" applyFont="1">
      <alignment horizontal="center"/>
    </xf>
    <xf borderId="5" fillId="0" fontId="13" numFmtId="9" xfId="0" applyAlignment="1" applyBorder="1" applyFont="1" applyNumberFormat="1">
      <alignment horizontal="center" vertical="center"/>
    </xf>
    <xf borderId="5" fillId="0" fontId="13" numFmtId="0" xfId="0" applyAlignment="1" applyBorder="1" applyFont="1">
      <alignment readingOrder="0" shrinkToFit="0" wrapText="1"/>
    </xf>
    <xf borderId="5" fillId="0" fontId="13" numFmtId="164" xfId="0" applyBorder="1" applyFont="1" applyNumberFormat="1"/>
    <xf borderId="6" fillId="0" fontId="12" numFmtId="0" xfId="0" applyBorder="1" applyFont="1"/>
    <xf borderId="5" fillId="0" fontId="13" numFmtId="164" xfId="0" applyAlignment="1" applyBorder="1" applyFont="1" applyNumberFormat="1">
      <alignment readingOrder="0"/>
    </xf>
    <xf borderId="5" fillId="0" fontId="13" numFmtId="0" xfId="0" applyAlignment="1" applyBorder="1" applyFont="1">
      <alignment shrinkToFit="0" wrapText="1"/>
    </xf>
    <xf borderId="0" fillId="3" fontId="14" numFmtId="0" xfId="0" applyAlignment="1" applyFill="1" applyFont="1">
      <alignment horizontal="center" readingOrder="0" vertical="center"/>
    </xf>
    <xf borderId="5" fillId="0" fontId="12" numFmtId="0" xfId="0" applyBorder="1" applyFont="1"/>
    <xf borderId="5" fillId="0" fontId="13" numFmtId="0" xfId="0" applyAlignment="1" applyBorder="1" applyFont="1">
      <alignment horizontal="center" readingOrder="0"/>
    </xf>
    <xf borderId="5" fillId="0" fontId="13" numFmtId="9" xfId="0" applyAlignment="1" applyBorder="1" applyFont="1" applyNumberFormat="1">
      <alignment horizontal="center" vertical="center"/>
    </xf>
    <xf borderId="5" fillId="0" fontId="13" numFmtId="0" xfId="0" applyAlignment="1" applyBorder="1" applyFont="1">
      <alignment shrinkToFit="0" wrapText="1"/>
    </xf>
    <xf borderId="5" fillId="0" fontId="13" numFmtId="164" xfId="0" applyAlignment="1" applyBorder="1" applyFont="1" applyNumberFormat="1">
      <alignment readingOrder="0"/>
    </xf>
    <xf borderId="6" fillId="0" fontId="12" numFmtId="0" xfId="0" applyBorder="1" applyFont="1"/>
    <xf borderId="5" fillId="0" fontId="13" numFmtId="0" xfId="0" applyAlignment="1" applyBorder="1" applyFont="1">
      <alignment horizontal="center"/>
    </xf>
    <xf borderId="0" fillId="2" fontId="3" numFmtId="0" xfId="0" applyAlignment="1" applyFont="1">
      <alignment horizontal="left" vertical="center"/>
    </xf>
    <xf borderId="7" fillId="2" fontId="2" numFmtId="0" xfId="0" applyAlignment="1" applyBorder="1" applyFont="1">
      <alignment vertical="center"/>
    </xf>
    <xf borderId="7" fillId="2" fontId="3" numFmtId="0" xfId="0" applyAlignment="1" applyBorder="1" applyFont="1">
      <alignment vertical="center"/>
    </xf>
    <xf borderId="7" fillId="2" fontId="1" numFmtId="0" xfId="0" applyBorder="1" applyFont="1"/>
    <xf borderId="0" fillId="4" fontId="15" numFmtId="14" xfId="0" applyAlignment="1" applyFill="1" applyFont="1" applyNumberFormat="1">
      <alignment horizontal="center" vertical="center"/>
    </xf>
    <xf borderId="0" fillId="4" fontId="15" numFmtId="0" xfId="0" applyAlignment="1" applyFont="1">
      <alignment horizontal="center"/>
    </xf>
    <xf borderId="0" fillId="4" fontId="15" numFmtId="0" xfId="0" applyAlignment="1" applyFont="1">
      <alignment horizontal="center" readingOrder="0" vertical="center"/>
    </xf>
    <xf borderId="0" fillId="0" fontId="16" numFmtId="0" xfId="0" applyFont="1"/>
    <xf borderId="0" fillId="0" fontId="16" numFmtId="0" xfId="0" applyAlignment="1" applyFont="1">
      <alignment horizontal="center" vertical="center"/>
    </xf>
    <xf borderId="8" fillId="4" fontId="11" numFmtId="14" xfId="0" applyAlignment="1" applyBorder="1" applyFont="1" applyNumberFormat="1">
      <alignment horizontal="center" vertical="center"/>
    </xf>
    <xf borderId="9" fillId="4" fontId="15" numFmtId="0" xfId="0" applyAlignment="1" applyBorder="1" applyFont="1">
      <alignment horizontal="center"/>
    </xf>
    <xf borderId="10" fillId="4" fontId="17" numFmtId="0" xfId="0" applyAlignment="1" applyBorder="1" applyFont="1">
      <alignment horizontal="center" readingOrder="0" vertical="center"/>
    </xf>
    <xf borderId="11" fillId="4" fontId="11" numFmtId="14" xfId="0" applyAlignment="1" applyBorder="1" applyFont="1" applyNumberFormat="1">
      <alignment horizontal="center" vertical="center"/>
    </xf>
    <xf borderId="12" fillId="4" fontId="15" numFmtId="0" xfId="0" applyAlignment="1" applyBorder="1" applyFont="1">
      <alignment horizontal="center"/>
    </xf>
    <xf borderId="13" fillId="4" fontId="11" numFmtId="14" xfId="0" applyAlignment="1" applyBorder="1" applyFont="1" applyNumberFormat="1">
      <alignment horizontal="center" vertical="center"/>
    </xf>
    <xf borderId="14" fillId="4" fontId="15" numFmtId="164" xfId="0" applyAlignment="1" applyBorder="1" applyFont="1" applyNumberFormat="1">
      <alignment horizontal="center"/>
    </xf>
    <xf borderId="15" fillId="0" fontId="8" numFmtId="0" xfId="0" applyBorder="1" applyFont="1"/>
    <xf borderId="0" fillId="0" fontId="16" numFmtId="14" xfId="0" applyAlignment="1" applyFont="1" applyNumberFormat="1">
      <alignment horizontal="right" vertical="center"/>
    </xf>
    <xf borderId="0" fillId="0" fontId="16" numFmtId="164" xfId="0" applyAlignment="1" applyFont="1" applyNumberFormat="1">
      <alignment horizontal="center"/>
    </xf>
    <xf borderId="16" fillId="0" fontId="11" numFmtId="0" xfId="0" applyAlignment="1" applyBorder="1" applyFont="1">
      <alignment horizontal="center" readingOrder="0" vertical="center"/>
    </xf>
    <xf borderId="17" fillId="0" fontId="11" numFmtId="0" xfId="0" applyAlignment="1" applyBorder="1" applyFont="1">
      <alignment horizontal="center" vertical="center"/>
    </xf>
    <xf borderId="17" fillId="0" fontId="11" numFmtId="164" xfId="0" applyAlignment="1" applyBorder="1" applyFont="1" applyNumberFormat="1">
      <alignment horizontal="center" readingOrder="0" vertical="center"/>
    </xf>
    <xf borderId="17" fillId="0" fontId="11" numFmtId="0" xfId="0" applyAlignment="1" applyBorder="1" applyFont="1">
      <alignment horizontal="center" readingOrder="0" shrinkToFit="0" vertical="center" wrapText="1"/>
    </xf>
    <xf borderId="17" fillId="0" fontId="11" numFmtId="0" xfId="0" applyAlignment="1" applyBorder="1" applyFont="1">
      <alignment horizontal="center" readingOrder="0" vertical="center"/>
    </xf>
    <xf borderId="18" fillId="0" fontId="11" numFmtId="0" xfId="0" applyAlignment="1" applyBorder="1" applyFont="1">
      <alignment horizontal="center" readingOrder="0" vertical="center"/>
    </xf>
    <xf borderId="0" fillId="0" fontId="18" numFmtId="0" xfId="0" applyFont="1"/>
    <xf borderId="19" fillId="0" fontId="13" numFmtId="14" xfId="0" applyAlignment="1" applyBorder="1" applyFont="1" applyNumberFormat="1">
      <alignment horizontal="center" vertical="center"/>
    </xf>
    <xf borderId="5" fillId="0" fontId="13" numFmtId="0" xfId="0" applyAlignment="1" applyBorder="1" applyFont="1">
      <alignment horizontal="center" vertical="center"/>
    </xf>
    <xf borderId="5" fillId="0" fontId="13" numFmtId="164" xfId="0" applyAlignment="1" applyBorder="1" applyFont="1" applyNumberFormat="1">
      <alignment horizontal="center" readingOrder="0" vertical="center"/>
    </xf>
    <xf borderId="5" fillId="0" fontId="13" numFmtId="0" xfId="0" applyAlignment="1" applyBorder="1" applyFont="1">
      <alignment horizontal="center" shrinkToFit="0" wrapText="1"/>
    </xf>
    <xf borderId="5" fillId="0" fontId="13" numFmtId="0" xfId="0" applyBorder="1" applyFont="1"/>
    <xf borderId="6" fillId="0" fontId="13" numFmtId="0" xfId="0" applyAlignment="1" applyBorder="1" applyFont="1">
      <alignment horizontal="center" vertical="center"/>
    </xf>
    <xf borderId="20" fillId="0" fontId="13" numFmtId="0" xfId="0" applyAlignment="1" applyBorder="1" applyFont="1">
      <alignment horizontal="center" readingOrder="0" vertical="center"/>
    </xf>
    <xf borderId="21" fillId="0" fontId="13" numFmtId="0" xfId="0" applyAlignment="1" applyBorder="1" applyFont="1">
      <alignment horizontal="center" vertical="center"/>
    </xf>
    <xf borderId="21" fillId="0" fontId="13" numFmtId="164" xfId="0" applyAlignment="1" applyBorder="1" applyFont="1" applyNumberFormat="1">
      <alignment horizontal="center" vertical="center"/>
    </xf>
    <xf borderId="21" fillId="0" fontId="13" numFmtId="0" xfId="0" applyAlignment="1" applyBorder="1" applyFont="1">
      <alignment shrinkToFit="0" vertical="center" wrapText="1"/>
    </xf>
    <xf borderId="21" fillId="0" fontId="13" numFmtId="0" xfId="0" applyAlignment="1" applyBorder="1" applyFont="1">
      <alignment horizontal="right" vertical="center"/>
    </xf>
    <xf borderId="22" fillId="0" fontId="13" numFmtId="164" xfId="0" applyAlignment="1" applyBorder="1" applyFont="1" applyNumberFormat="1">
      <alignment horizontal="center" vertical="center"/>
    </xf>
    <xf borderId="0" fillId="2" fontId="3" numFmtId="0" xfId="0" applyAlignment="1" applyFont="1">
      <alignment horizontal="right" vertical="center"/>
    </xf>
    <xf borderId="0" fillId="2" fontId="4" numFmtId="0" xfId="0" applyAlignment="1" applyFont="1">
      <alignment horizontal="left" readingOrder="0" vertical="center"/>
    </xf>
    <xf borderId="4" fillId="2" fontId="4" numFmtId="0" xfId="0" applyAlignment="1" applyBorder="1" applyFont="1">
      <alignment horizontal="left" readingOrder="0" vertical="center"/>
    </xf>
    <xf borderId="5" fillId="0" fontId="11" numFmtId="0" xfId="0" applyAlignment="1" applyBorder="1" applyFont="1">
      <alignment horizontal="center" readingOrder="0" vertical="center"/>
    </xf>
    <xf borderId="5" fillId="0" fontId="11" numFmtId="164" xfId="0" applyAlignment="1" applyBorder="1" applyFont="1" applyNumberFormat="1">
      <alignment horizontal="center" readingOrder="0" vertical="center"/>
    </xf>
    <xf borderId="6" fillId="0" fontId="11" numFmtId="0" xfId="0" applyAlignment="1" applyBorder="1" applyFont="1">
      <alignment horizontal="center" readingOrder="0" vertical="center"/>
    </xf>
    <xf borderId="5" fillId="0" fontId="13" numFmtId="14" xfId="0" applyAlignment="1" applyBorder="1" applyFont="1" applyNumberFormat="1">
      <alignment horizontal="center" readingOrder="0" vertical="center"/>
    </xf>
    <xf borderId="5" fillId="0" fontId="13" numFmtId="164" xfId="0" applyAlignment="1" applyBorder="1" applyFont="1" applyNumberFormat="1">
      <alignment horizontal="center" vertical="center"/>
    </xf>
    <xf borderId="5" fillId="0" fontId="13" numFmtId="0" xfId="0" applyAlignment="1" applyBorder="1" applyFont="1">
      <alignment horizontal="center" shrinkToFit="0" vertical="center" wrapText="1"/>
    </xf>
    <xf borderId="5" fillId="0" fontId="19" numFmtId="0" xfId="0" applyBorder="1" applyFont="1"/>
    <xf borderId="5" fillId="0" fontId="13" numFmtId="14" xfId="0" applyAlignment="1" applyBorder="1" applyFont="1" applyNumberFormat="1">
      <alignment horizontal="center" vertical="center"/>
    </xf>
    <xf borderId="5" fillId="0" fontId="13" numFmtId="0" xfId="0" applyAlignment="1" applyBorder="1" applyFont="1">
      <alignment horizontal="center" vertical="center"/>
    </xf>
    <xf borderId="5" fillId="0" fontId="13" numFmtId="164" xfId="0" applyAlignment="1" applyBorder="1" applyFont="1" applyNumberFormat="1">
      <alignment horizontal="center" vertical="center"/>
    </xf>
    <xf borderId="5" fillId="0" fontId="13" numFmtId="0" xfId="0" applyAlignment="1" applyBorder="1" applyFont="1">
      <alignment horizontal="center" shrinkToFit="0" vertical="center" wrapText="1"/>
    </xf>
    <xf borderId="5" fillId="0" fontId="13" numFmtId="0" xfId="0" applyBorder="1" applyFont="1"/>
    <xf borderId="6" fillId="0" fontId="13" numFmtId="0" xfId="0" applyAlignment="1" applyBorder="1" applyFont="1">
      <alignment horizontal="center" vertical="center"/>
    </xf>
    <xf borderId="5" fillId="5" fontId="13" numFmtId="14" xfId="0" applyAlignment="1" applyBorder="1" applyFill="1" applyFont="1" applyNumberFormat="1">
      <alignment horizontal="center" readingOrder="0"/>
    </xf>
    <xf borderId="23" fillId="5" fontId="13" numFmtId="0" xfId="0" applyAlignment="1" applyBorder="1" applyFont="1">
      <alignment horizontal="center"/>
    </xf>
    <xf borderId="23" fillId="5" fontId="13" numFmtId="0" xfId="0" applyAlignment="1" applyBorder="1" applyFont="1">
      <alignment shrinkToFit="0" vertical="bottom" wrapText="1"/>
    </xf>
    <xf borderId="23" fillId="5" fontId="13" numFmtId="164" xfId="0" applyAlignment="1" applyBorder="1" applyFont="1" applyNumberFormat="1">
      <alignment horizontal="center"/>
    </xf>
    <xf borderId="23" fillId="5" fontId="13" numFmtId="0" xfId="0" applyAlignment="1" applyBorder="1" applyFont="1">
      <alignment horizontal="center" vertical="bottom"/>
    </xf>
    <xf borderId="24" fillId="5" fontId="13" numFmtId="0" xfId="0" applyAlignment="1" applyBorder="1" applyFont="1">
      <alignment horizontal="center" vertical="bottom"/>
    </xf>
    <xf borderId="5" fillId="5" fontId="13" numFmtId="14" xfId="0" applyAlignment="1" applyBorder="1" applyFont="1" applyNumberFormat="1">
      <alignment horizontal="center"/>
    </xf>
    <xf borderId="23" fillId="5" fontId="13" numFmtId="164" xfId="0" applyAlignment="1" applyBorder="1" applyFont="1" applyNumberFormat="1">
      <alignment horizontal="center" readingOrder="0"/>
    </xf>
    <xf borderId="5" fillId="0" fontId="13" numFmtId="0" xfId="0" applyAlignment="1" applyBorder="1" applyFont="1">
      <alignment horizontal="center" readingOrder="0"/>
    </xf>
    <xf borderId="6" fillId="0" fontId="13" numFmtId="0" xfId="0" applyAlignment="1" applyBorder="1" applyFont="1">
      <alignment horizontal="center"/>
    </xf>
    <xf borderId="5" fillId="0" fontId="13" numFmtId="14" xfId="0" applyAlignment="1" applyBorder="1" applyFont="1" applyNumberFormat="1">
      <alignment horizontal="center" vertical="center"/>
    </xf>
    <xf borderId="6" fillId="0" fontId="13" numFmtId="0" xfId="0" applyAlignment="1" applyBorder="1" applyFont="1">
      <alignment horizontal="center"/>
    </xf>
  </cellXfs>
  <cellStyles count="1">
    <cellStyle xfId="0" name="Normal" builtinId="0"/>
  </cellStyles>
  <dxfs count="5">
    <dxf>
      <font/>
      <fill>
        <patternFill patternType="none"/>
      </fill>
      <border/>
    </dxf>
    <dxf>
      <font/>
      <fill>
        <patternFill patternType="solid">
          <fgColor rgb="FF333333"/>
          <bgColor rgb="FF333333"/>
        </patternFill>
      </fill>
      <border/>
    </dxf>
    <dxf>
      <font/>
      <fill>
        <patternFill patternType="solid">
          <fgColor rgb="FFF6E6E9"/>
          <bgColor rgb="FFF6E6E9"/>
        </patternFill>
      </fill>
      <border/>
    </dxf>
    <dxf>
      <font/>
      <fill>
        <patternFill patternType="solid">
          <fgColor theme="0"/>
          <bgColor theme="0"/>
        </patternFill>
      </fill>
      <border/>
    </dxf>
    <dxf>
      <font>
        <color rgb="FF9C0006"/>
      </font>
      <fill>
        <patternFill patternType="solid">
          <fgColor rgb="FFFFC7CE"/>
          <bgColor rgb="FFFFC7CE"/>
        </patternFill>
      </fill>
      <border/>
    </dxf>
  </dxfs>
  <tableStyles count="4">
    <tableStyle count="3" pivot="0" name="Controle de Cartões Corporativo-style">
      <tableStyleElement dxfId="1" type="headerRow"/>
      <tableStyleElement dxfId="2" type="firstRowStripe"/>
      <tableStyleElement dxfId="3" type="secondRowStripe"/>
    </tableStyle>
    <tableStyle count="4" pivot="0" name="Extrato do Cartão 5486 (Pós-Pag-style">
      <tableStyleElement dxfId="1" type="headerRow"/>
      <tableStyleElement dxfId="2" type="firstRowStripe"/>
      <tableStyleElement dxfId="3" type="secondRowStripe"/>
      <tableStyleElement dxfId="2" type="totalRow"/>
    </tableStyle>
    <tableStyle count="4" pivot="0" name="Extrato do Cartão 8923 (Pré-Pag-style">
      <tableStyleElement dxfId="1" type="headerRow"/>
      <tableStyleElement dxfId="2" type="firstRowStripe"/>
      <tableStyleElement dxfId="3" type="secondRowStripe"/>
      <tableStyleElement dxfId="2" type="totalRow"/>
    </tableStyle>
    <tableStyle count="4" pivot="0" name="Movimentações de Conta (Pré-pag-style">
      <tableStyleElement dxfId="1" type="headerRow"/>
      <tableStyleElement dxfId="2" type="firstRowStripe"/>
      <tableStyleElement dxfId="3" type="secondRowStripe"/>
      <tableStyleElement dxfId="2" type="totalRow"/>
    </tableStyle>
  </tableStyles>
</styleSheet>
</file>

<file path=xl/_rels/workbook.xml.rels><?xml version="1.0" encoding="UTF-8" standalone="yes"?><Relationships xmlns="http://schemas.openxmlformats.org/package/2006/relationships"><Relationship Id="rId11" Type="http://schemas.microsoft.com/office/2007/relationships/slicerCache" Target="slicerCaches/slicerCache2.xml"/><Relationship Id="rId10" Type="http://schemas.microsoft.com/office/2007/relationships/slicerCache" Target="slicerCaches/slicerCache1.xml"/><Relationship Id="rId13" Type="http://schemas.microsoft.com/office/2007/relationships/slicerCache" Target="slicerCaches/slicerCache4.xml"/><Relationship Id="rId12" Type="http://schemas.microsoft.com/office/2007/relationships/slicerCache" Target="slicerCaches/slicerCache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371475</xdr:colOff>
      <xdr:row>7</xdr:row>
      <xdr:rowOff>1743075</xdr:rowOff>
    </xdr:from>
    <xdr:ext cx="3305175" cy="1800225"/>
    <xdr:grpSp>
      <xdr:nvGrpSpPr>
        <xdr:cNvPr id="2" name="Shape 2" title="Desenho"/>
        <xdr:cNvGrpSpPr/>
      </xdr:nvGrpSpPr>
      <xdr:grpSpPr>
        <a:xfrm>
          <a:off x="3604600" y="1117125"/>
          <a:ext cx="3107100" cy="1693200"/>
          <a:chOff x="3604600" y="1117125"/>
          <a:chExt cx="3107100" cy="1693200"/>
        </a:xfrm>
      </xdr:grpSpPr>
      <xdr:sp>
        <xdr:nvSpPr>
          <xdr:cNvPr id="3" name="Shape 3"/>
          <xdr:cNvSpPr/>
        </xdr:nvSpPr>
        <xdr:spPr>
          <a:xfrm>
            <a:off x="3604600" y="1117125"/>
            <a:ext cx="3107100" cy="1693200"/>
          </a:xfrm>
          <a:prstGeom prst="round1Rect">
            <a:avLst>
              <a:gd fmla="val 24611" name="adj"/>
            </a:avLst>
          </a:prstGeom>
          <a:solidFill>
            <a:srgbClr val="F6E6E9"/>
          </a:solidFill>
          <a:ln cap="flat" cmpd="sng" w="9525">
            <a:solidFill>
              <a:srgbClr val="FFFF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 name="Shape 4"/>
          <xdr:cNvSpPr txBox="1"/>
        </xdr:nvSpPr>
        <xdr:spPr>
          <a:xfrm>
            <a:off x="3721000" y="1117125"/>
            <a:ext cx="2874300" cy="1693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rPr lang="en-US" sz="1200">
                <a:solidFill>
                  <a:srgbClr val="595959"/>
                </a:solidFill>
                <a:latin typeface="Nunito"/>
                <a:ea typeface="Nunito"/>
                <a:cs typeface="Nunito"/>
                <a:sym typeface="Nunito"/>
              </a:rPr>
              <a:t>Quando precisar </a:t>
            </a:r>
            <a:r>
              <a:rPr b="1" lang="en-US" sz="1200">
                <a:solidFill>
                  <a:srgbClr val="FF138D"/>
                </a:solidFill>
                <a:latin typeface="Nunito"/>
                <a:ea typeface="Nunito"/>
                <a:cs typeface="Nunito"/>
                <a:sym typeface="Nunito"/>
              </a:rPr>
              <a:t>aumentar o número de informações nas planilhas, </a:t>
            </a:r>
            <a:endParaRPr b="1" sz="1200">
              <a:solidFill>
                <a:srgbClr val="FF138D"/>
              </a:solidFill>
              <a:latin typeface="Nunito"/>
              <a:ea typeface="Nunito"/>
              <a:cs typeface="Nunito"/>
              <a:sym typeface="Nunito"/>
            </a:endParaRPr>
          </a:p>
          <a:p>
            <a:pPr indent="0" lvl="0" marL="0" rtl="0" algn="l">
              <a:spcBef>
                <a:spcPts val="0"/>
              </a:spcBef>
              <a:spcAft>
                <a:spcPts val="0"/>
              </a:spcAft>
              <a:buNone/>
            </a:pPr>
            <a:r>
              <a:rPr lang="en-US" sz="1200">
                <a:solidFill>
                  <a:srgbClr val="595959"/>
                </a:solidFill>
                <a:latin typeface="Nunito"/>
                <a:ea typeface="Nunito"/>
                <a:cs typeface="Nunito"/>
                <a:sym typeface="Nunito"/>
              </a:rPr>
              <a:t>clique com o botão direito do mouse e depois em acrescentar uma linha acima. Dessa forma, as fórmulas aplicadas se manterão.</a:t>
            </a:r>
            <a:endParaRPr sz="1200">
              <a:latin typeface="Nunito"/>
              <a:ea typeface="Nunito"/>
              <a:cs typeface="Nunito"/>
              <a:sym typeface="Nunito"/>
            </a:endParaRPr>
          </a:p>
        </xdr:txBody>
      </xdr:sp>
    </xdr:grpSp>
    <xdr:clientData fLocksWithSheet="0"/>
  </xdr:oneCellAnchor>
  <xdr:oneCellAnchor>
    <xdr:from>
      <xdr:col>8</xdr:col>
      <xdr:colOff>371475</xdr:colOff>
      <xdr:row>5</xdr:row>
      <xdr:rowOff>38100</xdr:rowOff>
    </xdr:from>
    <xdr:ext cx="3305175" cy="2057400"/>
    <xdr:grpSp>
      <xdr:nvGrpSpPr>
        <xdr:cNvPr id="5" name="Shape 5" title="Desenho"/>
        <xdr:cNvGrpSpPr/>
      </xdr:nvGrpSpPr>
      <xdr:grpSpPr>
        <a:xfrm>
          <a:off x="3126775" y="1120175"/>
          <a:ext cx="3282600" cy="2035200"/>
          <a:chOff x="3126775" y="1120175"/>
          <a:chExt cx="3282600" cy="2035200"/>
        </a:xfrm>
      </xdr:grpSpPr>
      <xdr:sp>
        <xdr:nvSpPr>
          <xdr:cNvPr id="6" name="Shape 6"/>
          <xdr:cNvSpPr/>
        </xdr:nvSpPr>
        <xdr:spPr>
          <a:xfrm>
            <a:off x="3126775" y="1120175"/>
            <a:ext cx="3282600" cy="2035200"/>
          </a:xfrm>
          <a:prstGeom prst="round1Rect">
            <a:avLst>
              <a:gd fmla="val 22048" name="adj"/>
            </a:avLst>
          </a:prstGeom>
          <a:solidFill>
            <a:srgbClr val="F6E6E9"/>
          </a:solidFill>
          <a:ln cap="flat" cmpd="sng" w="9525">
            <a:solidFill>
              <a:srgbClr val="F6E6E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7" name="Shape 7"/>
          <xdr:cNvSpPr txBox="1"/>
        </xdr:nvSpPr>
        <xdr:spPr>
          <a:xfrm>
            <a:off x="3214525" y="1214225"/>
            <a:ext cx="3107100" cy="18471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200">
                <a:solidFill>
                  <a:srgbClr val="595959"/>
                </a:solidFill>
                <a:latin typeface="Nunito"/>
                <a:ea typeface="Nunito"/>
                <a:cs typeface="Nunito"/>
                <a:sym typeface="Nunito"/>
              </a:rPr>
              <a:t>Precisa</a:t>
            </a:r>
            <a:r>
              <a:rPr lang="en-US" sz="1200">
                <a:solidFill>
                  <a:srgbClr val="9900FF"/>
                </a:solidFill>
                <a:latin typeface="Nunito"/>
                <a:ea typeface="Nunito"/>
                <a:cs typeface="Nunito"/>
                <a:sym typeface="Nunito"/>
              </a:rPr>
              <a:t> </a:t>
            </a:r>
            <a:r>
              <a:rPr b="1" lang="en-US" sz="1200">
                <a:solidFill>
                  <a:srgbClr val="FF138D"/>
                </a:solidFill>
                <a:latin typeface="Nunito"/>
                <a:ea typeface="Nunito"/>
                <a:cs typeface="Nunito"/>
                <a:sym typeface="Nunito"/>
              </a:rPr>
              <a:t>aumentar o número de abas </a:t>
            </a:r>
            <a:endParaRPr b="1" sz="1200">
              <a:solidFill>
                <a:srgbClr val="FF138D"/>
              </a:solidFill>
              <a:latin typeface="Nunito"/>
              <a:ea typeface="Nunito"/>
              <a:cs typeface="Nunito"/>
              <a:sym typeface="Nunito"/>
            </a:endParaRPr>
          </a:p>
          <a:p>
            <a:pPr indent="0" lvl="0" marL="0" rtl="0" algn="l">
              <a:spcBef>
                <a:spcPts val="0"/>
              </a:spcBef>
              <a:spcAft>
                <a:spcPts val="0"/>
              </a:spcAft>
              <a:buNone/>
            </a:pPr>
            <a:r>
              <a:rPr b="1" lang="en-US" sz="1200">
                <a:solidFill>
                  <a:srgbClr val="FF138D"/>
                </a:solidFill>
                <a:latin typeface="Nunito"/>
                <a:ea typeface="Nunito"/>
                <a:cs typeface="Nunito"/>
                <a:sym typeface="Nunito"/>
              </a:rPr>
              <a:t>de extrato</a:t>
            </a:r>
            <a:r>
              <a:rPr lang="en-US" sz="1200">
                <a:solidFill>
                  <a:srgbClr val="595959"/>
                </a:solidFill>
                <a:latin typeface="Nunito"/>
                <a:ea typeface="Nunito"/>
                <a:cs typeface="Nunito"/>
                <a:sym typeface="Nunito"/>
              </a:rPr>
              <a:t> para controlar mais cartões? </a:t>
            </a:r>
            <a:endParaRPr sz="1200">
              <a:solidFill>
                <a:srgbClr val="595959"/>
              </a:solidFill>
              <a:latin typeface="Nunito"/>
              <a:ea typeface="Nunito"/>
              <a:cs typeface="Nunito"/>
              <a:sym typeface="Nunito"/>
            </a:endParaRPr>
          </a:p>
          <a:p>
            <a:pPr indent="0" lvl="0" marL="0" rtl="0" algn="l">
              <a:spcBef>
                <a:spcPts val="0"/>
              </a:spcBef>
              <a:spcAft>
                <a:spcPts val="0"/>
              </a:spcAft>
              <a:buNone/>
            </a:pPr>
            <a:r>
              <a:rPr lang="en-US" sz="1200">
                <a:solidFill>
                  <a:srgbClr val="595959"/>
                </a:solidFill>
                <a:latin typeface="Nunito"/>
                <a:ea typeface="Nunito"/>
                <a:cs typeface="Nunito"/>
                <a:sym typeface="Nunito"/>
              </a:rPr>
              <a:t>Siga o passo a passo abaixo:</a:t>
            </a:r>
            <a:endParaRPr sz="1200">
              <a:solidFill>
                <a:srgbClr val="595959"/>
              </a:solidFill>
              <a:latin typeface="Nunito"/>
              <a:ea typeface="Nunito"/>
              <a:cs typeface="Nunito"/>
              <a:sym typeface="Nunito"/>
            </a:endParaRPr>
          </a:p>
          <a:p>
            <a:pPr indent="0" lvl="0" marL="0" rtl="0" algn="l">
              <a:spcBef>
                <a:spcPts val="0"/>
              </a:spcBef>
              <a:spcAft>
                <a:spcPts val="0"/>
              </a:spcAft>
              <a:buNone/>
            </a:pPr>
            <a:r>
              <a:t/>
            </a:r>
            <a:endParaRPr sz="1200">
              <a:solidFill>
                <a:srgbClr val="595959"/>
              </a:solidFill>
              <a:latin typeface="Nunito"/>
              <a:ea typeface="Nunito"/>
              <a:cs typeface="Nunito"/>
              <a:sym typeface="Nunito"/>
            </a:endParaRPr>
          </a:p>
          <a:p>
            <a:pPr indent="0" lvl="0" marL="0" rtl="0" algn="l">
              <a:spcBef>
                <a:spcPts val="0"/>
              </a:spcBef>
              <a:spcAft>
                <a:spcPts val="0"/>
              </a:spcAft>
              <a:buNone/>
            </a:pPr>
            <a:r>
              <a:rPr b="1" lang="en-US" sz="1200">
                <a:solidFill>
                  <a:srgbClr val="FF138D"/>
                </a:solidFill>
                <a:latin typeface="Nunito"/>
                <a:ea typeface="Nunito"/>
                <a:cs typeface="Nunito"/>
                <a:sym typeface="Nunito"/>
              </a:rPr>
              <a:t>1.</a:t>
            </a:r>
            <a:r>
              <a:rPr lang="en-US" sz="1200">
                <a:solidFill>
                  <a:srgbClr val="595959"/>
                </a:solidFill>
                <a:latin typeface="Nunito"/>
                <a:ea typeface="Nunito"/>
                <a:cs typeface="Nunito"/>
                <a:sym typeface="Nunito"/>
              </a:rPr>
              <a:t> Clique com o botão direito em cima </a:t>
            </a:r>
            <a:endParaRPr sz="1200">
              <a:solidFill>
                <a:srgbClr val="595959"/>
              </a:solidFill>
              <a:latin typeface="Nunito"/>
              <a:ea typeface="Nunito"/>
              <a:cs typeface="Nunito"/>
              <a:sym typeface="Nunito"/>
            </a:endParaRPr>
          </a:p>
          <a:p>
            <a:pPr indent="0" lvl="0" marL="0" rtl="0" algn="l">
              <a:spcBef>
                <a:spcPts val="0"/>
              </a:spcBef>
              <a:spcAft>
                <a:spcPts val="0"/>
              </a:spcAft>
              <a:buNone/>
            </a:pPr>
            <a:r>
              <a:rPr lang="en-US" sz="1200">
                <a:solidFill>
                  <a:srgbClr val="595959"/>
                </a:solidFill>
                <a:latin typeface="Nunito"/>
                <a:ea typeface="Nunito"/>
                <a:cs typeface="Nunito"/>
                <a:sym typeface="Nunito"/>
              </a:rPr>
              <a:t>da aba correta;</a:t>
            </a:r>
            <a:endParaRPr sz="1200">
              <a:solidFill>
                <a:srgbClr val="595959"/>
              </a:solidFill>
              <a:latin typeface="Nunito"/>
              <a:ea typeface="Nunito"/>
              <a:cs typeface="Nunito"/>
              <a:sym typeface="Nunito"/>
            </a:endParaRPr>
          </a:p>
          <a:p>
            <a:pPr indent="0" lvl="0" marL="0" rtl="0" algn="l">
              <a:spcBef>
                <a:spcPts val="0"/>
              </a:spcBef>
              <a:spcAft>
                <a:spcPts val="0"/>
              </a:spcAft>
              <a:buNone/>
            </a:pPr>
            <a:r>
              <a:rPr b="1" lang="en-US" sz="1200">
                <a:solidFill>
                  <a:srgbClr val="FF138D"/>
                </a:solidFill>
                <a:latin typeface="Nunito"/>
                <a:ea typeface="Nunito"/>
                <a:cs typeface="Nunito"/>
                <a:sym typeface="Nunito"/>
              </a:rPr>
              <a:t>2.</a:t>
            </a:r>
            <a:r>
              <a:rPr lang="en-US" sz="1200">
                <a:solidFill>
                  <a:srgbClr val="595959"/>
                </a:solidFill>
                <a:latin typeface="Nunito"/>
                <a:ea typeface="Nunito"/>
                <a:cs typeface="Nunito"/>
                <a:sym typeface="Nunito"/>
              </a:rPr>
              <a:t> Selecione a opção "Duplicar";</a:t>
            </a:r>
            <a:endParaRPr sz="1200">
              <a:solidFill>
                <a:srgbClr val="595959"/>
              </a:solidFill>
              <a:latin typeface="Nunito"/>
              <a:ea typeface="Nunito"/>
              <a:cs typeface="Nunito"/>
              <a:sym typeface="Nunito"/>
            </a:endParaRPr>
          </a:p>
          <a:p>
            <a:pPr indent="0" lvl="0" marL="0" rtl="0" algn="l">
              <a:spcBef>
                <a:spcPts val="0"/>
              </a:spcBef>
              <a:spcAft>
                <a:spcPts val="0"/>
              </a:spcAft>
              <a:buNone/>
            </a:pPr>
            <a:r>
              <a:rPr b="1" lang="en-US" sz="1200">
                <a:solidFill>
                  <a:srgbClr val="FF138D"/>
                </a:solidFill>
                <a:latin typeface="Nunito"/>
                <a:ea typeface="Nunito"/>
                <a:cs typeface="Nunito"/>
                <a:sym typeface="Nunito"/>
              </a:rPr>
              <a:t>3.</a:t>
            </a:r>
            <a:r>
              <a:rPr lang="en-US" sz="1200">
                <a:solidFill>
                  <a:srgbClr val="595959"/>
                </a:solidFill>
                <a:latin typeface="Nunito"/>
                <a:ea typeface="Nunito"/>
                <a:cs typeface="Nunito"/>
                <a:sym typeface="Nunito"/>
              </a:rPr>
              <a:t> Substitua as informações duplicadas </a:t>
            </a:r>
            <a:endParaRPr sz="1200">
              <a:solidFill>
                <a:srgbClr val="595959"/>
              </a:solidFill>
              <a:latin typeface="Nunito"/>
              <a:ea typeface="Nunito"/>
              <a:cs typeface="Nunito"/>
              <a:sym typeface="Nunito"/>
            </a:endParaRPr>
          </a:p>
          <a:p>
            <a:pPr indent="0" lvl="0" marL="0" rtl="0" algn="l">
              <a:spcBef>
                <a:spcPts val="0"/>
              </a:spcBef>
              <a:spcAft>
                <a:spcPts val="0"/>
              </a:spcAft>
              <a:buNone/>
            </a:pPr>
            <a:r>
              <a:rPr lang="en-US" sz="1200">
                <a:solidFill>
                  <a:srgbClr val="595959"/>
                </a:solidFill>
                <a:latin typeface="Nunito"/>
                <a:ea typeface="Nunito"/>
                <a:cs typeface="Nunito"/>
                <a:sym typeface="Nunito"/>
              </a:rPr>
              <a:t>pelas corretas.</a:t>
            </a:r>
            <a:endParaRPr sz="1200">
              <a:latin typeface="Nunito"/>
              <a:ea typeface="Nunito"/>
              <a:cs typeface="Nunito"/>
              <a:sym typeface="Nunito"/>
            </a:endParaRPr>
          </a:p>
        </xdr:txBody>
      </xdr:sp>
    </xdr:grpSp>
    <xdr:clientData fLocksWithSheet="0"/>
  </xdr:oneCellAnchor>
  <xdr:oneCellAnchor>
    <xdr:from>
      <xdr:col>1</xdr:col>
      <xdr:colOff>0</xdr:colOff>
      <xdr:row>1</xdr:row>
      <xdr:rowOff>0</xdr:rowOff>
    </xdr:from>
    <xdr:ext cx="1152525"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209550</xdr:colOff>
      <xdr:row>1</xdr:row>
      <xdr:rowOff>361950</xdr:rowOff>
    </xdr:from>
    <xdr:ext cx="3209925" cy="1190625"/>
    <xdr:grpSp>
      <xdr:nvGrpSpPr>
        <xdr:cNvPr id="2" name="Shape 2" title="Desenho"/>
        <xdr:cNvGrpSpPr/>
      </xdr:nvGrpSpPr>
      <xdr:grpSpPr>
        <a:xfrm>
          <a:off x="3535775" y="1196225"/>
          <a:ext cx="3186300" cy="1175100"/>
          <a:chOff x="3535775" y="1196225"/>
          <a:chExt cx="3186300" cy="1175100"/>
        </a:xfrm>
      </xdr:grpSpPr>
      <xdr:sp>
        <xdr:nvSpPr>
          <xdr:cNvPr id="8" name="Shape 8"/>
          <xdr:cNvSpPr/>
        </xdr:nvSpPr>
        <xdr:spPr>
          <a:xfrm>
            <a:off x="3535775" y="1196225"/>
            <a:ext cx="3186300" cy="1175100"/>
          </a:xfrm>
          <a:prstGeom prst="round1Rect">
            <a:avLst>
              <a:gd fmla="val 16667" name="adj"/>
            </a:avLst>
          </a:prstGeom>
          <a:solidFill>
            <a:srgbClr val="F6E6E9"/>
          </a:solidFill>
          <a:ln cap="flat" cmpd="sng" w="9525">
            <a:solidFill>
              <a:srgbClr val="F6E6E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9" name="Shape 9"/>
          <xdr:cNvSpPr txBox="1"/>
        </xdr:nvSpPr>
        <xdr:spPr>
          <a:xfrm>
            <a:off x="3662800" y="1312675"/>
            <a:ext cx="2943000" cy="9234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Clr>
                <a:srgbClr val="000000"/>
              </a:buClr>
              <a:buFont typeface="Arial"/>
              <a:buNone/>
            </a:pPr>
            <a:r>
              <a:rPr lang="en-US" sz="1200">
                <a:latin typeface="Nunito"/>
                <a:ea typeface="Nunito"/>
                <a:cs typeface="Nunito"/>
                <a:sym typeface="Nunito"/>
              </a:rPr>
              <a:t>Se a sua empresa ainda não tem uma política de cartão corporativo corporativos, baixe nosso </a:t>
            </a:r>
            <a:r>
              <a:rPr b="1" lang="en-US" sz="1200">
                <a:solidFill>
                  <a:srgbClr val="FF138D"/>
                </a:solidFill>
                <a:latin typeface="Nunito"/>
                <a:ea typeface="Nunito"/>
                <a:cs typeface="Nunito"/>
                <a:sym typeface="Nunito"/>
              </a:rPr>
              <a:t>Modelo de Política de Cartão Corporativo</a:t>
            </a:r>
            <a:r>
              <a:rPr lang="en-US" sz="1200">
                <a:latin typeface="Nunito"/>
                <a:ea typeface="Nunito"/>
                <a:cs typeface="Nunito"/>
                <a:sym typeface="Nunito"/>
              </a:rPr>
              <a:t>.</a:t>
            </a:r>
            <a:endParaRPr b="1" sz="1200">
              <a:solidFill>
                <a:srgbClr val="FF138D"/>
              </a:solidFill>
              <a:latin typeface="Nunito"/>
              <a:ea typeface="Nunito"/>
              <a:cs typeface="Nunito"/>
              <a:sym typeface="Nunito"/>
            </a:endParaRPr>
          </a:p>
        </xdr:txBody>
      </xdr:sp>
    </xdr:grpSp>
    <xdr:clientData fLocksWithSheet="0"/>
  </xdr:oneCellAnchor>
  <xdr:oneCellAnchor>
    <xdr:from>
      <xdr:col>1</xdr:col>
      <xdr:colOff>0</xdr:colOff>
      <xdr:row>1</xdr:row>
      <xdr:rowOff>0</xdr:rowOff>
    </xdr:from>
    <xdr:ext cx="94297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561975</xdr:colOff>
      <xdr:row>3</xdr:row>
      <xdr:rowOff>171450</xdr:rowOff>
    </xdr:from>
    <xdr:ext cx="2152650" cy="2857500"/>
    <mc:AlternateContent>
      <mc:Choice Requires="sle15">
        <xdr:graphicFrame>
          <xdr:nvGraphicFramePr>
            <xdr:cNvPr id="1" name="DATA_1"/>
            <xdr:cNvGraphicFramePr/>
          </xdr:nvGraphicFramePr>
          <xdr:xfrm>
            <a:off x="0" y="0"/>
            <a:ext cx="0" cy="0"/>
          </xdr:xfrm>
          <a:graphic>
            <a:graphicData uri="http://schemas.microsoft.com/office/drawing/2010/slicer">
              <x3Unk:slicer name="DATA_1"/>
            </a:graphicData>
          </a:graphic>
        </xdr:graphicFrame>
      </mc:Choice>
      <mc:Fallback>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1</xdr:col>
      <xdr:colOff>0</xdr:colOff>
      <xdr:row>1</xdr:row>
      <xdr:rowOff>0</xdr:rowOff>
    </xdr:from>
    <xdr:ext cx="1123950" cy="714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981075</xdr:colOff>
      <xdr:row>2</xdr:row>
      <xdr:rowOff>66675</xdr:rowOff>
    </xdr:from>
    <xdr:ext cx="2047875" cy="2857500"/>
    <mc:AlternateContent>
      <mc:Choice Requires="sle15">
        <xdr:graphicFrame>
          <xdr:nvGraphicFramePr>
            <xdr:cNvPr id="2" name="Mês/Ano_2"/>
            <xdr:cNvGraphicFramePr/>
          </xdr:nvGraphicFramePr>
          <xdr:xfrm>
            <a:off x="0" y="0"/>
            <a:ext cx="0" cy="0"/>
          </xdr:xfrm>
          <a:graphic>
            <a:graphicData uri="http://schemas.microsoft.com/office/drawing/2010/slicer">
              <x3Unk:slicer name="Mês/Ano_2"/>
            </a:graphicData>
          </a:graphic>
        </xdr:graphicFrame>
      </mc:Choice>
      <mc:Fallback>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0</xdr:col>
      <xdr:colOff>0</xdr:colOff>
      <xdr:row>1</xdr:row>
      <xdr:rowOff>0</xdr:rowOff>
    </xdr:from>
    <xdr:ext cx="1171575"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xdr:row>
      <xdr:rowOff>0</xdr:rowOff>
    </xdr:from>
    <xdr:ext cx="1171575"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1676400</xdr:colOff>
      <xdr:row>1</xdr:row>
      <xdr:rowOff>114300</xdr:rowOff>
    </xdr:from>
    <xdr:ext cx="1876425" cy="2857500"/>
    <mc:AlternateContent>
      <mc:Choice Requires="sle15">
        <xdr:graphicFrame>
          <xdr:nvGraphicFramePr>
            <xdr:cNvPr id="3" name="Cartão_3"/>
            <xdr:cNvGraphicFramePr/>
          </xdr:nvGraphicFramePr>
          <xdr:xfrm>
            <a:off x="0" y="0"/>
            <a:ext cx="0" cy="0"/>
          </xdr:xfrm>
          <a:graphic>
            <a:graphicData uri="http://schemas.microsoft.com/office/drawing/2010/slicer">
              <x3Unk:slicer name="Cartão_3"/>
            </a:graphicData>
          </a:graphic>
        </xdr:graphicFrame>
      </mc:Choice>
      <mc:Fallback>
        <xdr:sp>
          <xdr:nvSpPr>
            <xdr:cNvPr id="3"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5</xdr:col>
      <xdr:colOff>1485900</xdr:colOff>
      <xdr:row>2</xdr:row>
      <xdr:rowOff>142875</xdr:rowOff>
    </xdr:from>
    <xdr:ext cx="2066925" cy="2857500"/>
    <mc:AlternateContent>
      <mc:Choice Requires="sle15">
        <xdr:graphicFrame>
          <xdr:nvGraphicFramePr>
            <xdr:cNvPr id="4" name="Mês/Ano_4"/>
            <xdr:cNvGraphicFramePr/>
          </xdr:nvGraphicFramePr>
          <xdr:xfrm>
            <a:off x="0" y="0"/>
            <a:ext cx="0" cy="0"/>
          </xdr:xfrm>
          <a:graphic>
            <a:graphicData uri="http://schemas.microsoft.com/office/drawing/2010/slicer">
              <x3Unk:slicer name="Mês/Ano_4"/>
            </a:graphicData>
          </a:graphic>
        </xdr:graphicFrame>
      </mc:Choice>
      <mc:Fallback>
        <xdr:sp>
          <xdr:nvSpPr>
            <xdr:cNvPr id="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0</xdr:col>
      <xdr:colOff>0</xdr:colOff>
      <xdr:row>1</xdr:row>
      <xdr:rowOff>0</xdr:rowOff>
    </xdr:from>
    <xdr:ext cx="1019175"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xdr:row>
      <xdr:rowOff>0</xdr:rowOff>
    </xdr:from>
    <xdr:ext cx="1019175"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slicerCaches/slicerCache1.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1" sourceName="DATA">
  <x14:extLst>
    <ext uri="{2F2917AC-EB37-4324-AD4E-5DD8C200BD13}">
      <x15:tableSlicerCache tableId="2" column="1"/>
    </ext>
  </x14:extLst>
</x14:slicerCacheDefinition>
</file>

<file path=xl/slicerCaches/slicerCache2.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3_Col_2" sourceName="Mês/Ano">
  <x14:extLst>
    <ext uri="{2F2917AC-EB37-4324-AD4E-5DD8C200BD13}">
      <x15:tableSlicerCache tableId="3" column="2"/>
    </ext>
  </x14:extLst>
</x14:slicerCacheDefinition>
</file>

<file path=xl/slicerCaches/slicerCache3.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4_Col_2" sourceName="Mês/Ano">
  <x14:extLst>
    <ext uri="{2F2917AC-EB37-4324-AD4E-5DD8C200BD13}">
      <x15:tableSlicerCache tableId="4" column="2"/>
    </ext>
  </x14:extLst>
</x14:slicerCacheDefinition>
</file>

<file path=xl/slicerCaches/slicerCache4.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4_Col_3" sourceName="Cartão">
  <x14:extLst>
    <ext uri="{2F2917AC-EB37-4324-AD4E-5DD8C200BD13}">
      <x15:tableSlicerCache tableId="4" column="3"/>
    </ext>
  </x14:extLst>
</x14:slicerCacheDefinition>
</file>

<file path=xl/slicers/slicer1.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DATA_1" cache="SlicerCache_Table_2_Col_1" caption="DATA" rowHeight="247650"/>
</x14:slicers>
</file>

<file path=xl/slicers/slicer2.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Mês/Ano_2" cache="SlicerCache_Table_3_Col_2" caption="Mês/Ano" rowHeight="247650"/>
</x14:slicers>
</file>

<file path=xl/slicers/slicer3.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artão_3" cache="SlicerCache_Table_4_Col_3" caption="Cartão" rowHeight="247650"/>
  <x14:slicer name="Mês/Ano_4" cache="SlicerCache_Table_4_Col_2" caption="Mês/Ano" rowHeight="247650"/>
</x14:slicers>
</file>

<file path=xl/tables/table1.xml><?xml version="1.0" encoding="utf-8"?>
<table xmlns="http://schemas.openxmlformats.org/spreadsheetml/2006/main" ref="A4:K27" displayName="Table_1" id="1">
  <tableColumns count="11">
    <tableColumn name="Banco" id="1"/>
    <tableColumn name="Bandeira" id="2"/>
    <tableColumn name="Cartão Nº (Final)" id="3"/>
    <tableColumn name="Tipo" id="4"/>
    <tableColumn name="Taxa Manutenção" id="5"/>
    <tableColumn name="Taxa Anuidade" id="6"/>
    <tableColumn name="Saque" id="7"/>
    <tableColumn name="Responsável" id="8"/>
    <tableColumn name="Limite Cartão" id="9"/>
    <tableColumn name="Limite Política" id="10"/>
    <tableColumn name="Status" id="11"/>
  </tableColumns>
  <tableStyleInfo name="Controle de Cartões Corporativo-style" showColumnStripes="0" showFirstColumn="1" showLastColumn="1" showRowStripes="1"/>
</table>
</file>

<file path=xl/tables/table2.xml><?xml version="1.0" encoding="utf-8"?>
<table xmlns="http://schemas.openxmlformats.org/spreadsheetml/2006/main" ref="B9:G29" displayName="Table_2" id="2">
  <autoFilter ref="$B$9:$G$29"/>
  <tableColumns count="6">
    <tableColumn name="DATA" id="1"/>
    <tableColumn name="Mês/Ano" id="2"/>
    <tableColumn name="VALOR" id="3"/>
    <tableColumn name="DESPESA" id="4"/>
    <tableColumn name="COMPROVANTE" id="5"/>
    <tableColumn name="STATUS" id="6"/>
  </tableColumns>
  <tableStyleInfo name="Extrato do Cartão 5486 (Pós-Pag-style" showColumnStripes="0" showFirstColumn="1" showLastColumn="1" showRowStripes="1"/>
</table>
</file>

<file path=xl/tables/table3.xml><?xml version="1.0" encoding="utf-8"?>
<table xmlns="http://schemas.openxmlformats.org/spreadsheetml/2006/main" ref="A6:F27" displayName="Table_3" id="3">
  <autoFilter ref="$A$6:$F$27"/>
  <tableColumns count="6">
    <tableColumn name="DATA" id="1"/>
    <tableColumn name="Mês/Ano" id="2"/>
    <tableColumn name="VALOR" id="3"/>
    <tableColumn name="DESPESA/MOVIMENTAÇÃO" id="4"/>
    <tableColumn name="COMPROVANTE" id="5"/>
    <tableColumn name="STATUS" id="6"/>
  </tableColumns>
  <tableStyleInfo name="Extrato do Cartão 8923 (Pré-Pag-style" showColumnStripes="0" showFirstColumn="1" showLastColumn="1" showRowStripes="1"/>
</table>
</file>

<file path=xl/tables/table4.xml><?xml version="1.0" encoding="utf-8"?>
<table xmlns="http://schemas.openxmlformats.org/spreadsheetml/2006/main" totalsRowCount="1" ref="A6:G27" displayName="Table_4" id="4">
  <autoFilter ref="$A$6:$G$27"/>
  <tableColumns count="7">
    <tableColumn name="Data" id="1"/>
    <tableColumn totalsRowFunction="custom" name="Mês/Ano" id="2"/>
    <tableColumn name="Cartão" id="3"/>
    <tableColumn totalsRowFunction="custom" name="Usuário" id="4"/>
    <tableColumn name="Valor" id="5"/>
    <tableColumn name="Método " id="6"/>
    <tableColumn name="Conta" id="7"/>
  </tableColumns>
  <tableStyleInfo name="Movimentações de Conta (Pré-pag-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FF00FF"/>
      </a:accent1>
      <a:accent2>
        <a:srgbClr val="ED7D31"/>
      </a:accent2>
      <a:accent3>
        <a:srgbClr val="A5A5A5"/>
      </a:accent3>
      <a:accent4>
        <a:srgbClr val="FFC000"/>
      </a:accent4>
      <a:accent5>
        <a:srgbClr val="5B9BD5"/>
      </a:accent5>
      <a:accent6>
        <a:srgbClr val="70AD47"/>
      </a:accent6>
      <a:hlink>
        <a:srgbClr val="FF00FF"/>
      </a:hlink>
      <a:folHlink>
        <a:srgbClr val="FF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blog.flashapp.com.br/materiais/politica-de-cartao-corporativo" TargetMode="External"/><Relationship Id="rId2" Type="http://schemas.openxmlformats.org/officeDocument/2006/relationships/drawing" Target="../drawings/drawing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 Id="rId5" Type="http://schemas.openxmlformats.org/officeDocument/2006/relationships/table" Target="../tables/table2.xml"/><Relationship Id="rId6"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4.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1.29"/>
    <col customWidth="1" min="3" max="26" width="8.71"/>
  </cols>
  <sheetData>
    <row r="1">
      <c r="A1" s="1" t="s">
        <v>0</v>
      </c>
      <c r="B1" s="1" t="s">
        <v>1</v>
      </c>
      <c r="C1" s="1" t="s">
        <v>2</v>
      </c>
      <c r="D1" s="1" t="s">
        <v>3</v>
      </c>
      <c r="E1" s="1" t="s">
        <v>3</v>
      </c>
    </row>
    <row r="2">
      <c r="A2" s="1" t="s">
        <v>4</v>
      </c>
      <c r="B2" s="1" t="s">
        <v>5</v>
      </c>
      <c r="C2" s="1" t="s">
        <v>6</v>
      </c>
      <c r="D2" s="1" t="s">
        <v>7</v>
      </c>
      <c r="E2" s="1" t="s">
        <v>8</v>
      </c>
    </row>
    <row r="3">
      <c r="A3" s="1" t="s">
        <v>9</v>
      </c>
      <c r="B3" s="1" t="s">
        <v>10</v>
      </c>
      <c r="C3" s="1" t="s">
        <v>11</v>
      </c>
      <c r="D3" s="1" t="s">
        <v>12</v>
      </c>
      <c r="E3" s="1" t="s">
        <v>13</v>
      </c>
    </row>
    <row r="4">
      <c r="A4" s="1" t="s">
        <v>14</v>
      </c>
    </row>
    <row r="5">
      <c r="A5" s="1" t="s">
        <v>15</v>
      </c>
    </row>
    <row r="6">
      <c r="A6" s="1" t="s">
        <v>16</v>
      </c>
    </row>
    <row r="7">
      <c r="A7" s="1" t="s">
        <v>17</v>
      </c>
    </row>
    <row r="8">
      <c r="A8" s="1" t="s">
        <v>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791F2"/>
    <pageSetUpPr/>
  </sheetPr>
  <sheetViews>
    <sheetView showGridLines="0" workbookViewId="0"/>
  </sheetViews>
  <sheetFormatPr customHeight="1" defaultColWidth="14.43" defaultRowHeight="15.0"/>
  <cols>
    <col customWidth="1" min="1" max="1" width="7.57"/>
    <col customWidth="1" min="2" max="2" width="21.43"/>
    <col customWidth="1" min="3" max="3" width="6.86"/>
    <col customWidth="1" min="4" max="12" width="8.71"/>
    <col customWidth="1" min="13" max="13" width="10.43"/>
    <col customWidth="1" min="14" max="14" width="6.29"/>
    <col customWidth="1" min="15" max="15" width="11.29"/>
  </cols>
  <sheetData>
    <row r="1" ht="21.0" customHeight="1">
      <c r="A1" s="2"/>
      <c r="B1" s="3"/>
      <c r="C1" s="4"/>
      <c r="D1" s="4"/>
      <c r="E1" s="4"/>
      <c r="F1" s="4"/>
      <c r="G1" s="4"/>
      <c r="H1" s="4"/>
      <c r="I1" s="4"/>
      <c r="J1" s="4"/>
      <c r="K1" s="4"/>
      <c r="L1" s="4"/>
      <c r="M1" s="4"/>
      <c r="N1" s="4"/>
      <c r="O1" s="4"/>
    </row>
    <row r="2" ht="57.75" customHeight="1">
      <c r="A2" s="2"/>
      <c r="B2" s="5"/>
      <c r="C2" s="4"/>
      <c r="D2" s="6" t="s">
        <v>19</v>
      </c>
      <c r="E2" s="6"/>
      <c r="F2" s="6"/>
      <c r="G2" s="6"/>
      <c r="H2" s="6"/>
      <c r="I2" s="6"/>
      <c r="J2" s="6"/>
      <c r="K2" s="6"/>
      <c r="L2" s="6"/>
      <c r="M2" s="6"/>
      <c r="N2" s="6"/>
      <c r="O2" s="4"/>
    </row>
    <row r="3" ht="23.25" customHeight="1">
      <c r="A3" s="2"/>
      <c r="B3" s="3"/>
      <c r="C3" s="4"/>
      <c r="D3" s="4"/>
      <c r="E3" s="4"/>
      <c r="F3" s="4"/>
      <c r="G3" s="4"/>
      <c r="H3" s="4"/>
      <c r="I3" s="4"/>
      <c r="J3" s="4"/>
      <c r="K3" s="4"/>
      <c r="L3" s="4"/>
      <c r="M3" s="4"/>
      <c r="N3" s="4"/>
      <c r="O3" s="4"/>
    </row>
    <row r="4" ht="23.25" customHeight="1">
      <c r="A4" s="2"/>
      <c r="B4" s="7" t="s">
        <v>20</v>
      </c>
      <c r="O4" s="4"/>
    </row>
    <row r="5" ht="23.25" customHeight="1">
      <c r="A5" s="2"/>
      <c r="B5" s="8"/>
      <c r="C5" s="4"/>
      <c r="D5" s="4"/>
      <c r="E5" s="4"/>
      <c r="F5" s="4"/>
      <c r="G5" s="4"/>
      <c r="H5" s="4"/>
      <c r="I5" s="4"/>
      <c r="J5" s="4"/>
      <c r="K5" s="4"/>
      <c r="L5" s="4"/>
      <c r="M5" s="4"/>
      <c r="N5" s="4"/>
      <c r="O5" s="4"/>
    </row>
    <row r="6" ht="23.25" customHeight="1">
      <c r="A6" s="2"/>
      <c r="B6" s="9" t="s">
        <v>21</v>
      </c>
      <c r="C6" s="10"/>
      <c r="D6" s="10"/>
      <c r="E6" s="10"/>
      <c r="F6" s="10"/>
      <c r="G6" s="11"/>
      <c r="H6" s="12"/>
      <c r="I6" s="4"/>
      <c r="J6" s="4"/>
      <c r="K6" s="4"/>
      <c r="L6" s="4"/>
      <c r="M6" s="4"/>
      <c r="N6" s="4"/>
      <c r="O6" s="4"/>
    </row>
    <row r="7" ht="23.25" customHeight="1">
      <c r="A7" s="2"/>
      <c r="B7" s="4"/>
      <c r="C7" s="4"/>
      <c r="D7" s="4"/>
      <c r="E7" s="4"/>
      <c r="F7" s="4"/>
      <c r="G7" s="4"/>
      <c r="H7" s="12"/>
      <c r="I7" s="4"/>
      <c r="J7" s="4"/>
      <c r="K7" s="4"/>
      <c r="L7" s="4"/>
      <c r="M7" s="4"/>
      <c r="N7" s="4"/>
      <c r="O7" s="4"/>
    </row>
    <row r="8" ht="23.25" customHeight="1">
      <c r="A8" s="2"/>
      <c r="B8" s="12" t="s">
        <v>22</v>
      </c>
      <c r="H8" s="13"/>
      <c r="I8" s="4"/>
      <c r="J8" s="4"/>
      <c r="K8" s="4"/>
      <c r="L8" s="4"/>
      <c r="M8" s="4"/>
      <c r="N8" s="4"/>
      <c r="O8" s="4"/>
    </row>
    <row r="9" ht="23.25" customHeight="1">
      <c r="A9" s="2"/>
      <c r="B9" s="13"/>
      <c r="C9" s="13"/>
      <c r="D9" s="13"/>
      <c r="E9" s="13"/>
      <c r="F9" s="13"/>
      <c r="G9" s="13"/>
      <c r="H9" s="13"/>
      <c r="I9" s="4"/>
      <c r="J9" s="4"/>
      <c r="K9" s="4"/>
      <c r="L9" s="4"/>
      <c r="M9" s="4"/>
      <c r="N9" s="4"/>
      <c r="O9" s="4"/>
    </row>
    <row r="10" ht="23.25" customHeight="1">
      <c r="A10" s="2"/>
      <c r="B10" s="13"/>
      <c r="C10" s="13"/>
      <c r="D10" s="13"/>
      <c r="E10" s="13"/>
      <c r="F10" s="13"/>
      <c r="G10" s="13"/>
      <c r="H10" s="13"/>
      <c r="I10" s="4"/>
      <c r="J10" s="4"/>
      <c r="K10" s="4"/>
      <c r="L10" s="4"/>
      <c r="M10" s="4"/>
      <c r="N10" s="4"/>
      <c r="O10" s="4"/>
    </row>
    <row r="11" ht="23.25" customHeight="1">
      <c r="A11" s="2"/>
      <c r="B11" s="13"/>
      <c r="C11" s="13"/>
      <c r="D11" s="13"/>
      <c r="E11" s="13"/>
      <c r="F11" s="13"/>
      <c r="G11" s="13"/>
      <c r="H11" s="13"/>
      <c r="I11" s="4"/>
      <c r="J11" s="4"/>
      <c r="K11" s="4"/>
      <c r="L11" s="4"/>
      <c r="M11" s="4"/>
      <c r="N11" s="4"/>
      <c r="O11" s="4"/>
    </row>
    <row r="12" ht="23.25" customHeight="1">
      <c r="A12" s="2"/>
      <c r="B12" s="13"/>
      <c r="C12" s="13"/>
      <c r="D12" s="13"/>
      <c r="E12" s="13"/>
      <c r="F12" s="13"/>
      <c r="G12" s="13"/>
      <c r="H12" s="13"/>
      <c r="I12" s="4"/>
      <c r="J12" s="4"/>
      <c r="K12" s="4"/>
      <c r="L12" s="4"/>
      <c r="M12" s="4"/>
      <c r="N12" s="4"/>
      <c r="O12" s="4"/>
    </row>
  </sheetData>
  <mergeCells count="3">
    <mergeCell ref="B4:N4"/>
    <mergeCell ref="B6:G6"/>
    <mergeCell ref="B8:G8"/>
  </mergeCells>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4.43" defaultRowHeight="15.0"/>
  <cols>
    <col customWidth="1" min="1" max="1" width="10.14"/>
    <col customWidth="1" min="2" max="2" width="22.14"/>
    <col customWidth="1" min="3" max="3" width="12.29"/>
    <col customWidth="1" min="4" max="4" width="15.0"/>
    <col customWidth="1" min="5" max="6" width="15.86"/>
    <col customWidth="1" min="7" max="7" width="11.0"/>
    <col customWidth="1" min="8" max="8" width="40.43"/>
    <col customWidth="1" min="9" max="10" width="18.71"/>
    <col customWidth="1" min="11" max="11" width="22.0"/>
    <col customWidth="1" min="12" max="12" width="3.29"/>
    <col customWidth="1" min="13" max="15" width="8.71"/>
    <col customWidth="1" min="16" max="16" width="22.0"/>
    <col customWidth="1" min="17" max="17" width="16.57"/>
  </cols>
  <sheetData>
    <row r="1" ht="21.0" customHeight="1">
      <c r="A1" s="2"/>
      <c r="B1" s="3"/>
      <c r="C1" s="4"/>
      <c r="D1" s="4"/>
      <c r="E1" s="4"/>
      <c r="F1" s="4"/>
      <c r="G1" s="4"/>
      <c r="H1" s="4"/>
      <c r="I1" s="4"/>
      <c r="J1" s="4"/>
      <c r="K1" s="4"/>
      <c r="N1" s="14"/>
      <c r="O1" s="14"/>
      <c r="P1" s="14"/>
      <c r="Q1" s="14"/>
    </row>
    <row r="2" ht="47.25" customHeight="1">
      <c r="A2" s="2"/>
      <c r="B2" s="3"/>
      <c r="C2" s="6" t="s">
        <v>23</v>
      </c>
      <c r="K2" s="15"/>
      <c r="L2" s="16"/>
      <c r="M2" s="16"/>
    </row>
    <row r="3">
      <c r="A3" s="2"/>
      <c r="B3" s="3"/>
      <c r="C3" s="4"/>
      <c r="D3" s="4"/>
      <c r="E3" s="4"/>
      <c r="F3" s="4"/>
      <c r="G3" s="4"/>
      <c r="H3" s="4"/>
      <c r="I3" s="4"/>
      <c r="J3" s="4"/>
      <c r="K3" s="17"/>
    </row>
    <row r="4" ht="36.75" customHeight="1">
      <c r="A4" s="18" t="s">
        <v>24</v>
      </c>
      <c r="B4" s="18" t="s">
        <v>25</v>
      </c>
      <c r="C4" s="19" t="s">
        <v>26</v>
      </c>
      <c r="D4" s="18" t="s">
        <v>1</v>
      </c>
      <c r="E4" s="20" t="s">
        <v>27</v>
      </c>
      <c r="F4" s="20" t="s">
        <v>28</v>
      </c>
      <c r="G4" s="18" t="s">
        <v>2</v>
      </c>
      <c r="H4" s="21" t="s">
        <v>29</v>
      </c>
      <c r="I4" s="22" t="s">
        <v>30</v>
      </c>
      <c r="J4" s="22" t="s">
        <v>31</v>
      </c>
      <c r="K4" s="23" t="s">
        <v>3</v>
      </c>
    </row>
    <row r="5">
      <c r="A5" s="24" t="s">
        <v>32</v>
      </c>
      <c r="B5" s="24" t="s">
        <v>33</v>
      </c>
      <c r="C5" s="25">
        <v>5486.0</v>
      </c>
      <c r="D5" s="24" t="s">
        <v>10</v>
      </c>
      <c r="E5" s="26">
        <v>0.09</v>
      </c>
      <c r="F5" s="26">
        <v>0.2</v>
      </c>
      <c r="G5" s="24" t="s">
        <v>11</v>
      </c>
      <c r="H5" s="27" t="s">
        <v>34</v>
      </c>
      <c r="I5" s="28">
        <v>2000.0</v>
      </c>
      <c r="J5" s="28">
        <v>1000.0</v>
      </c>
      <c r="K5" s="29" t="s">
        <v>12</v>
      </c>
    </row>
    <row r="6">
      <c r="A6" s="24" t="s">
        <v>32</v>
      </c>
      <c r="B6" s="24" t="s">
        <v>33</v>
      </c>
      <c r="C6" s="25">
        <v>8923.0</v>
      </c>
      <c r="D6" s="24" t="s">
        <v>5</v>
      </c>
      <c r="E6" s="26"/>
      <c r="F6" s="26"/>
      <c r="G6" s="24" t="s">
        <v>11</v>
      </c>
      <c r="H6" s="27" t="s">
        <v>35</v>
      </c>
      <c r="I6" s="30">
        <v>0.0</v>
      </c>
      <c r="J6" s="28">
        <v>1000.0</v>
      </c>
      <c r="K6" s="29" t="s">
        <v>12</v>
      </c>
    </row>
    <row r="7">
      <c r="A7" s="24"/>
      <c r="B7" s="24"/>
      <c r="C7" s="25"/>
      <c r="D7" s="24" t="s">
        <v>5</v>
      </c>
      <c r="E7" s="26"/>
      <c r="F7" s="26"/>
      <c r="G7" s="24" t="s">
        <v>6</v>
      </c>
      <c r="H7" s="31"/>
      <c r="I7" s="30">
        <v>0.0</v>
      </c>
      <c r="J7" s="30">
        <v>0.0</v>
      </c>
      <c r="K7" s="29" t="s">
        <v>7</v>
      </c>
      <c r="M7" s="32" t="s">
        <v>36</v>
      </c>
    </row>
    <row r="8">
      <c r="A8" s="33"/>
      <c r="B8" s="33"/>
      <c r="C8" s="34"/>
      <c r="D8" s="33" t="s">
        <v>5</v>
      </c>
      <c r="E8" s="35"/>
      <c r="F8" s="35"/>
      <c r="G8" s="33" t="s">
        <v>11</v>
      </c>
      <c r="H8" s="36"/>
      <c r="I8" s="30">
        <v>0.0</v>
      </c>
      <c r="J8" s="37">
        <v>0.0</v>
      </c>
      <c r="K8" s="38" t="s">
        <v>12</v>
      </c>
    </row>
    <row r="9">
      <c r="A9" s="33"/>
      <c r="B9" s="33"/>
      <c r="C9" s="34"/>
      <c r="D9" s="33" t="s">
        <v>5</v>
      </c>
      <c r="E9" s="35"/>
      <c r="F9" s="35"/>
      <c r="G9" s="33" t="s">
        <v>6</v>
      </c>
      <c r="H9" s="36"/>
      <c r="I9" s="30">
        <v>0.0</v>
      </c>
      <c r="J9" s="37">
        <v>0.0</v>
      </c>
      <c r="K9" s="38" t="s">
        <v>7</v>
      </c>
    </row>
    <row r="10">
      <c r="A10" s="33"/>
      <c r="B10" s="33"/>
      <c r="C10" s="34"/>
      <c r="D10" s="33" t="s">
        <v>5</v>
      </c>
      <c r="E10" s="35"/>
      <c r="F10" s="35"/>
      <c r="G10" s="33" t="s">
        <v>11</v>
      </c>
      <c r="H10" s="36"/>
      <c r="I10" s="30">
        <v>0.0</v>
      </c>
      <c r="J10" s="37">
        <v>0.0</v>
      </c>
      <c r="K10" s="38" t="s">
        <v>12</v>
      </c>
    </row>
    <row r="11">
      <c r="A11" s="33"/>
      <c r="B11" s="33"/>
      <c r="C11" s="34"/>
      <c r="D11" s="33" t="s">
        <v>5</v>
      </c>
      <c r="E11" s="35"/>
      <c r="F11" s="35"/>
      <c r="G11" s="33" t="s">
        <v>6</v>
      </c>
      <c r="H11" s="36"/>
      <c r="I11" s="30">
        <v>0.0</v>
      </c>
      <c r="J11" s="37">
        <v>0.0</v>
      </c>
      <c r="K11" s="38" t="s">
        <v>7</v>
      </c>
    </row>
    <row r="12">
      <c r="A12" s="33"/>
      <c r="B12" s="33"/>
      <c r="C12" s="34"/>
      <c r="D12" s="33" t="s">
        <v>5</v>
      </c>
      <c r="E12" s="35"/>
      <c r="F12" s="35"/>
      <c r="G12" s="33" t="s">
        <v>11</v>
      </c>
      <c r="H12" s="36"/>
      <c r="I12" s="30">
        <v>0.0</v>
      </c>
      <c r="J12" s="37">
        <v>0.0</v>
      </c>
      <c r="K12" s="38" t="s">
        <v>12</v>
      </c>
    </row>
    <row r="13">
      <c r="A13" s="33"/>
      <c r="B13" s="33"/>
      <c r="C13" s="34"/>
      <c r="D13" s="33" t="s">
        <v>5</v>
      </c>
      <c r="E13" s="35"/>
      <c r="F13" s="35"/>
      <c r="G13" s="33" t="s">
        <v>6</v>
      </c>
      <c r="H13" s="36"/>
      <c r="I13" s="30">
        <v>0.0</v>
      </c>
      <c r="J13" s="37">
        <v>0.0</v>
      </c>
      <c r="K13" s="38" t="s">
        <v>7</v>
      </c>
    </row>
    <row r="14">
      <c r="A14" s="33"/>
      <c r="B14" s="33"/>
      <c r="C14" s="39"/>
      <c r="D14" s="33" t="s">
        <v>5</v>
      </c>
      <c r="E14" s="35"/>
      <c r="F14" s="35"/>
      <c r="G14" s="33" t="s">
        <v>11</v>
      </c>
      <c r="H14" s="36"/>
      <c r="I14" s="30">
        <v>0.0</v>
      </c>
      <c r="J14" s="37">
        <v>0.0</v>
      </c>
      <c r="K14" s="38" t="s">
        <v>12</v>
      </c>
    </row>
    <row r="15">
      <c r="A15" s="33"/>
      <c r="B15" s="33"/>
      <c r="C15" s="39"/>
      <c r="D15" s="33" t="s">
        <v>5</v>
      </c>
      <c r="E15" s="35"/>
      <c r="F15" s="35"/>
      <c r="G15" s="33" t="s">
        <v>6</v>
      </c>
      <c r="H15" s="36"/>
      <c r="I15" s="30">
        <v>0.0</v>
      </c>
      <c r="J15" s="37">
        <v>0.0</v>
      </c>
      <c r="K15" s="38" t="s">
        <v>7</v>
      </c>
    </row>
    <row r="16">
      <c r="A16" s="33"/>
      <c r="B16" s="33"/>
      <c r="C16" s="39"/>
      <c r="D16" s="33" t="s">
        <v>5</v>
      </c>
      <c r="E16" s="35"/>
      <c r="F16" s="35"/>
      <c r="G16" s="33" t="s">
        <v>11</v>
      </c>
      <c r="H16" s="36"/>
      <c r="I16" s="30">
        <v>0.0</v>
      </c>
      <c r="J16" s="37">
        <v>0.0</v>
      </c>
      <c r="K16" s="38" t="s">
        <v>12</v>
      </c>
    </row>
    <row r="17">
      <c r="A17" s="33"/>
      <c r="B17" s="33"/>
      <c r="C17" s="39"/>
      <c r="D17" s="33" t="s">
        <v>5</v>
      </c>
      <c r="E17" s="35"/>
      <c r="F17" s="35"/>
      <c r="G17" s="33" t="s">
        <v>6</v>
      </c>
      <c r="H17" s="36"/>
      <c r="I17" s="30">
        <v>0.0</v>
      </c>
      <c r="J17" s="37">
        <v>0.0</v>
      </c>
      <c r="K17" s="38" t="s">
        <v>7</v>
      </c>
    </row>
    <row r="18">
      <c r="A18" s="33"/>
      <c r="B18" s="33"/>
      <c r="C18" s="39"/>
      <c r="D18" s="33" t="s">
        <v>5</v>
      </c>
      <c r="E18" s="35"/>
      <c r="F18" s="35"/>
      <c r="G18" s="33" t="s">
        <v>11</v>
      </c>
      <c r="H18" s="36"/>
      <c r="I18" s="30">
        <v>0.0</v>
      </c>
      <c r="J18" s="37">
        <v>0.0</v>
      </c>
      <c r="K18" s="38" t="s">
        <v>12</v>
      </c>
    </row>
    <row r="19">
      <c r="A19" s="33"/>
      <c r="B19" s="33"/>
      <c r="C19" s="39"/>
      <c r="D19" s="33" t="s">
        <v>5</v>
      </c>
      <c r="E19" s="35"/>
      <c r="F19" s="35"/>
      <c r="G19" s="33" t="s">
        <v>6</v>
      </c>
      <c r="H19" s="36"/>
      <c r="I19" s="30">
        <v>0.0</v>
      </c>
      <c r="J19" s="37">
        <v>0.0</v>
      </c>
      <c r="K19" s="38" t="s">
        <v>7</v>
      </c>
    </row>
    <row r="20">
      <c r="A20" s="33"/>
      <c r="B20" s="33"/>
      <c r="C20" s="39"/>
      <c r="D20" s="33" t="s">
        <v>5</v>
      </c>
      <c r="E20" s="35"/>
      <c r="F20" s="35"/>
      <c r="G20" s="33" t="s">
        <v>11</v>
      </c>
      <c r="H20" s="36"/>
      <c r="I20" s="30">
        <v>0.0</v>
      </c>
      <c r="J20" s="37">
        <v>0.0</v>
      </c>
      <c r="K20" s="38" t="s">
        <v>12</v>
      </c>
    </row>
    <row r="21" ht="15.75" customHeight="1">
      <c r="A21" s="33"/>
      <c r="B21" s="33"/>
      <c r="C21" s="39"/>
      <c r="D21" s="33" t="s">
        <v>5</v>
      </c>
      <c r="E21" s="35"/>
      <c r="F21" s="35"/>
      <c r="G21" s="33" t="s">
        <v>6</v>
      </c>
      <c r="H21" s="36"/>
      <c r="I21" s="30">
        <v>0.0</v>
      </c>
      <c r="J21" s="37">
        <v>0.0</v>
      </c>
      <c r="K21" s="38" t="s">
        <v>7</v>
      </c>
    </row>
    <row r="22" ht="15.75" customHeight="1">
      <c r="A22" s="33"/>
      <c r="B22" s="33"/>
      <c r="C22" s="39"/>
      <c r="D22" s="33" t="s">
        <v>5</v>
      </c>
      <c r="E22" s="35"/>
      <c r="F22" s="35"/>
      <c r="G22" s="33" t="s">
        <v>11</v>
      </c>
      <c r="H22" s="36"/>
      <c r="I22" s="30">
        <v>0.0</v>
      </c>
      <c r="J22" s="37">
        <v>0.0</v>
      </c>
      <c r="K22" s="38" t="s">
        <v>12</v>
      </c>
    </row>
    <row r="23" ht="15.75" customHeight="1">
      <c r="A23" s="33"/>
      <c r="B23" s="33"/>
      <c r="C23" s="39"/>
      <c r="D23" s="33" t="s">
        <v>5</v>
      </c>
      <c r="E23" s="35"/>
      <c r="F23" s="35"/>
      <c r="G23" s="33" t="s">
        <v>6</v>
      </c>
      <c r="H23" s="36"/>
      <c r="I23" s="30">
        <v>0.0</v>
      </c>
      <c r="J23" s="37">
        <v>0.0</v>
      </c>
      <c r="K23" s="38" t="s">
        <v>7</v>
      </c>
    </row>
    <row r="24" ht="15.75" customHeight="1">
      <c r="A24" s="33"/>
      <c r="B24" s="33"/>
      <c r="C24" s="39"/>
      <c r="D24" s="33" t="s">
        <v>5</v>
      </c>
      <c r="E24" s="35"/>
      <c r="F24" s="35"/>
      <c r="G24" s="33" t="s">
        <v>11</v>
      </c>
      <c r="H24" s="36"/>
      <c r="I24" s="30">
        <v>0.0</v>
      </c>
      <c r="J24" s="37">
        <v>0.0</v>
      </c>
      <c r="K24" s="38" t="s">
        <v>12</v>
      </c>
    </row>
    <row r="25" ht="15.75" customHeight="1">
      <c r="A25" s="33"/>
      <c r="B25" s="33"/>
      <c r="C25" s="39"/>
      <c r="D25" s="33" t="s">
        <v>5</v>
      </c>
      <c r="E25" s="35"/>
      <c r="F25" s="35"/>
      <c r="G25" s="33" t="s">
        <v>6</v>
      </c>
      <c r="H25" s="36"/>
      <c r="I25" s="30">
        <v>0.0</v>
      </c>
      <c r="J25" s="37">
        <v>0.0</v>
      </c>
      <c r="K25" s="38" t="s">
        <v>7</v>
      </c>
    </row>
    <row r="26" ht="15.75" customHeight="1">
      <c r="A26" s="33"/>
      <c r="B26" s="33"/>
      <c r="C26" s="39"/>
      <c r="D26" s="33" t="s">
        <v>5</v>
      </c>
      <c r="E26" s="35"/>
      <c r="F26" s="35"/>
      <c r="G26" s="33" t="s">
        <v>11</v>
      </c>
      <c r="H26" s="36"/>
      <c r="I26" s="30">
        <v>0.0</v>
      </c>
      <c r="J26" s="37">
        <v>0.0</v>
      </c>
      <c r="K26" s="38" t="s">
        <v>12</v>
      </c>
    </row>
    <row r="27" ht="15.75" customHeight="1">
      <c r="A27" s="33"/>
      <c r="B27" s="33"/>
      <c r="C27" s="39"/>
      <c r="D27" s="33" t="s">
        <v>5</v>
      </c>
      <c r="E27" s="35"/>
      <c r="F27" s="35"/>
      <c r="G27" s="33" t="s">
        <v>6</v>
      </c>
      <c r="H27" s="36"/>
      <c r="I27" s="30">
        <v>0.0</v>
      </c>
      <c r="J27" s="37">
        <v>0.0</v>
      </c>
      <c r="K27" s="38" t="s">
        <v>7</v>
      </c>
    </row>
  </sheetData>
  <mergeCells count="2">
    <mergeCell ref="C2:K2"/>
    <mergeCell ref="M7:P9"/>
  </mergeCells>
  <dataValidations>
    <dataValidation type="list" allowBlank="1" showErrorMessage="1" sqref="D5:D27">
      <formula1>input!$B$2:$B$3</formula1>
    </dataValidation>
    <dataValidation type="list" allowBlank="1" showErrorMessage="1" sqref="K5:K27">
      <formula1>input!$D$2:$D$3</formula1>
    </dataValidation>
    <dataValidation type="list" allowBlank="1" showErrorMessage="1" sqref="G5:G27">
      <formula1>input!$C$2:$C$3</formula1>
    </dataValidation>
  </dataValidations>
  <hyperlinks>
    <hyperlink r:id="rId1" ref="M7"/>
  </hyperlinks>
  <printOptions/>
  <pageMargins bottom="0.787401575" footer="0.0" header="0.0" left="0.511811024" right="0.511811024" top="0.787401575"/>
  <pageSetup orientation="landscape"/>
  <drawing r:id="rId2"/>
  <tableParts count="1">
    <tablePart r:id="rId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A7EE3"/>
    <pageSetUpPr/>
  </sheetPr>
  <sheetViews>
    <sheetView showGridLines="0" workbookViewId="0"/>
  </sheetViews>
  <sheetFormatPr customHeight="1" defaultColWidth="14.43" defaultRowHeight="15.0"/>
  <cols>
    <col customWidth="1" min="1" max="1" width="8.43"/>
    <col customWidth="1" min="2" max="2" width="19.86"/>
    <col customWidth="1" min="3" max="3" width="16.71"/>
    <col customWidth="1" min="4" max="4" width="47.71"/>
    <col customWidth="1" min="5" max="5" width="24.14"/>
    <col customWidth="1" min="6" max="6" width="21.14"/>
    <col customWidth="1" min="7" max="7" width="20.14"/>
    <col customWidth="1" min="8" max="8" width="10.86"/>
  </cols>
  <sheetData>
    <row r="1" ht="24.75" customHeight="1">
      <c r="A1" s="2"/>
      <c r="B1" s="3"/>
      <c r="C1" s="4"/>
      <c r="D1" s="4"/>
      <c r="E1" s="4"/>
      <c r="F1" s="4"/>
      <c r="G1" s="4"/>
      <c r="H1" s="4"/>
    </row>
    <row r="2" ht="56.25" customHeight="1">
      <c r="A2" s="5"/>
      <c r="B2" s="40"/>
      <c r="D2" s="6" t="s">
        <v>37</v>
      </c>
      <c r="E2" s="6"/>
      <c r="F2" s="6"/>
      <c r="G2" s="6"/>
      <c r="H2" s="6"/>
    </row>
    <row r="3" ht="20.25" customHeight="1">
      <c r="A3" s="41"/>
      <c r="B3" s="42"/>
      <c r="C3" s="43"/>
      <c r="D3" s="43"/>
      <c r="E3" s="43"/>
      <c r="F3" s="43"/>
      <c r="G3" s="43"/>
      <c r="H3" s="43"/>
    </row>
    <row r="4">
      <c r="A4" s="44"/>
      <c r="B4" s="44"/>
      <c r="C4" s="45"/>
      <c r="D4" s="46"/>
      <c r="E4" s="47"/>
      <c r="F4" s="48"/>
      <c r="G4" s="47"/>
      <c r="H4" s="47"/>
    </row>
    <row r="5">
      <c r="B5" s="49" t="s">
        <v>38</v>
      </c>
      <c r="C5" s="50">
        <v>5486.0</v>
      </c>
      <c r="D5" s="51" t="s">
        <v>34</v>
      </c>
      <c r="E5" s="47"/>
      <c r="F5" s="48"/>
      <c r="G5" s="47"/>
      <c r="H5" s="47"/>
    </row>
    <row r="6">
      <c r="B6" s="52" t="s">
        <v>39</v>
      </c>
      <c r="C6" s="53" t="str">
        <f t="array" ref="C6">INDEX('Controle de Cartões Corporativo'!$D:$D,MATCH('Extrato do Cartão 5486 (Pós-Pag'!$C$5,'Controle de Cartões Corporativo'!$C:$C,0))</f>
        <v>Pós-pago</v>
      </c>
      <c r="D6" s="15"/>
      <c r="E6" s="47"/>
      <c r="F6" s="48"/>
      <c r="G6" s="47"/>
      <c r="H6" s="47"/>
    </row>
    <row r="7">
      <c r="B7" s="54" t="s">
        <v>40</v>
      </c>
      <c r="C7" s="55">
        <f t="array" ref="C7">INDEX('Controle de Cartões Corporativo'!$I:$I,MATCH('Extrato do Cartão 5486 (Pós-Pag'!$C$5,'Controle de Cartões Corporativo'!$C:$C,0))</f>
        <v>2000</v>
      </c>
      <c r="D7" s="56"/>
      <c r="E7" s="47"/>
      <c r="F7" s="48"/>
      <c r="G7" s="47"/>
      <c r="H7" s="47"/>
    </row>
    <row r="8" ht="15.75" customHeight="1">
      <c r="A8" s="57"/>
      <c r="B8" s="57"/>
      <c r="C8" s="58"/>
      <c r="D8" s="48"/>
      <c r="E8" s="47"/>
      <c r="F8" s="48"/>
      <c r="G8" s="47"/>
      <c r="H8" s="47"/>
    </row>
    <row r="9" ht="28.5" customHeight="1">
      <c r="B9" s="59" t="s">
        <v>41</v>
      </c>
      <c r="C9" s="60" t="s">
        <v>42</v>
      </c>
      <c r="D9" s="61" t="s">
        <v>43</v>
      </c>
      <c r="E9" s="62" t="s">
        <v>44</v>
      </c>
      <c r="F9" s="63" t="s">
        <v>45</v>
      </c>
      <c r="G9" s="64" t="s">
        <v>46</v>
      </c>
      <c r="H9" s="65"/>
    </row>
    <row r="10">
      <c r="B10" s="66"/>
      <c r="C10" s="67" t="str">
        <f>IF('Extrato do Cartão 5486 (Pós-Pag'!$B10="","",CONCAT(MONTH('Extrato do Cartão 5486 (Pós-Pag'!$B10),"/",YEAR('Extrato do Cartão 5486 (Pós-Pag'!$B10)))</f>
        <v/>
      </c>
      <c r="D10" s="68">
        <v>0.0</v>
      </c>
      <c r="E10" s="69"/>
      <c r="F10" s="70"/>
      <c r="G10" s="71"/>
      <c r="H10" s="47"/>
    </row>
    <row r="11">
      <c r="B11" s="66"/>
      <c r="C11" s="67" t="str">
        <f>IF('Extrato do Cartão 5486 (Pós-Pag'!$B11="","",CONCAT(MONTH('Extrato do Cartão 5486 (Pós-Pag'!$B11),"/",YEAR('Extrato do Cartão 5486 (Pós-Pag'!$B11)))</f>
        <v/>
      </c>
      <c r="D11" s="68">
        <v>0.0</v>
      </c>
      <c r="E11" s="69"/>
      <c r="F11" s="70"/>
      <c r="G11" s="71"/>
      <c r="H11" s="47"/>
    </row>
    <row r="12">
      <c r="B12" s="66"/>
      <c r="C12" s="67" t="str">
        <f>IF('Extrato do Cartão 5486 (Pós-Pag'!$B12="","",CONCAT(MONTH('Extrato do Cartão 5486 (Pós-Pag'!$B12),"/",YEAR('Extrato do Cartão 5486 (Pós-Pag'!$B12)))</f>
        <v/>
      </c>
      <c r="D12" s="68">
        <v>0.0</v>
      </c>
      <c r="E12" s="69"/>
      <c r="F12" s="70"/>
      <c r="G12" s="71"/>
      <c r="H12" s="47"/>
    </row>
    <row r="13">
      <c r="B13" s="66"/>
      <c r="C13" s="67" t="str">
        <f>IF('Extrato do Cartão 5486 (Pós-Pag'!$B13="","",CONCAT(MONTH('Extrato do Cartão 5486 (Pós-Pag'!$B13),"/",YEAR('Extrato do Cartão 5486 (Pós-Pag'!$B13)))</f>
        <v/>
      </c>
      <c r="D13" s="68">
        <v>0.0</v>
      </c>
      <c r="E13" s="69"/>
      <c r="F13" s="70"/>
      <c r="G13" s="71"/>
      <c r="H13" s="47"/>
    </row>
    <row r="14">
      <c r="B14" s="66"/>
      <c r="C14" s="67" t="str">
        <f>IF('Extrato do Cartão 5486 (Pós-Pag'!$B14="","",CONCAT(MONTH('Extrato do Cartão 5486 (Pós-Pag'!$B14),"/",YEAR('Extrato do Cartão 5486 (Pós-Pag'!$B14)))</f>
        <v/>
      </c>
      <c r="D14" s="68">
        <v>0.0</v>
      </c>
      <c r="E14" s="69"/>
      <c r="F14" s="70"/>
      <c r="G14" s="71"/>
      <c r="H14" s="47"/>
    </row>
    <row r="15">
      <c r="B15" s="66"/>
      <c r="C15" s="67"/>
      <c r="D15" s="68">
        <v>0.0</v>
      </c>
      <c r="E15" s="69"/>
      <c r="F15" s="70"/>
      <c r="G15" s="71"/>
      <c r="H15" s="47"/>
    </row>
    <row r="16">
      <c r="B16" s="66"/>
      <c r="C16" s="67"/>
      <c r="D16" s="68">
        <v>0.0</v>
      </c>
      <c r="E16" s="69"/>
      <c r="F16" s="70"/>
      <c r="G16" s="71"/>
      <c r="H16" s="47"/>
    </row>
    <row r="17">
      <c r="B17" s="66"/>
      <c r="C17" s="67"/>
      <c r="D17" s="68">
        <v>0.0</v>
      </c>
      <c r="E17" s="69"/>
      <c r="F17" s="70"/>
      <c r="G17" s="71"/>
      <c r="H17" s="47"/>
    </row>
    <row r="18">
      <c r="B18" s="66"/>
      <c r="C18" s="67"/>
      <c r="D18" s="68">
        <v>0.0</v>
      </c>
      <c r="E18" s="69"/>
      <c r="F18" s="70"/>
      <c r="G18" s="71"/>
      <c r="H18" s="47"/>
    </row>
    <row r="19">
      <c r="B19" s="66"/>
      <c r="C19" s="67"/>
      <c r="D19" s="68">
        <v>0.0</v>
      </c>
      <c r="E19" s="69"/>
      <c r="F19" s="70"/>
      <c r="G19" s="71"/>
      <c r="H19" s="47"/>
    </row>
    <row r="20">
      <c r="B20" s="66"/>
      <c r="C20" s="67"/>
      <c r="D20" s="68">
        <v>0.0</v>
      </c>
      <c r="E20" s="69"/>
      <c r="F20" s="70"/>
      <c r="G20" s="71"/>
      <c r="H20" s="47"/>
    </row>
    <row r="21">
      <c r="B21" s="66"/>
      <c r="C21" s="67"/>
      <c r="D21" s="68">
        <v>0.0</v>
      </c>
      <c r="E21" s="69"/>
      <c r="F21" s="70"/>
      <c r="G21" s="71"/>
      <c r="H21" s="47"/>
    </row>
    <row r="22">
      <c r="B22" s="66"/>
      <c r="C22" s="67"/>
      <c r="D22" s="68">
        <v>0.0</v>
      </c>
      <c r="E22" s="69"/>
      <c r="F22" s="70"/>
      <c r="G22" s="71"/>
      <c r="H22" s="47"/>
    </row>
    <row r="23">
      <c r="B23" s="66"/>
      <c r="C23" s="67"/>
      <c r="D23" s="68">
        <v>0.0</v>
      </c>
      <c r="E23" s="69"/>
      <c r="F23" s="70"/>
      <c r="G23" s="71"/>
      <c r="H23" s="47"/>
    </row>
    <row r="24">
      <c r="B24" s="66"/>
      <c r="C24" s="67"/>
      <c r="D24" s="68">
        <v>0.0</v>
      </c>
      <c r="E24" s="69"/>
      <c r="F24" s="70"/>
      <c r="G24" s="71"/>
      <c r="H24" s="47"/>
    </row>
    <row r="25">
      <c r="B25" s="66"/>
      <c r="C25" s="67"/>
      <c r="D25" s="68">
        <v>0.0</v>
      </c>
      <c r="E25" s="69"/>
      <c r="F25" s="70"/>
      <c r="G25" s="71"/>
      <c r="H25" s="47"/>
    </row>
    <row r="26">
      <c r="B26" s="66"/>
      <c r="C26" s="67"/>
      <c r="D26" s="68">
        <v>0.0</v>
      </c>
      <c r="E26" s="69"/>
      <c r="F26" s="70"/>
      <c r="G26" s="71"/>
      <c r="H26" s="47"/>
    </row>
    <row r="27">
      <c r="B27" s="66"/>
      <c r="C27" s="67"/>
      <c r="D27" s="68">
        <v>0.0</v>
      </c>
      <c r="E27" s="69"/>
      <c r="F27" s="70"/>
      <c r="G27" s="71"/>
      <c r="H27" s="47"/>
    </row>
    <row r="28">
      <c r="B28" s="66"/>
      <c r="C28" s="67" t="str">
        <f>IF('Extrato do Cartão 5486 (Pós-Pag'!$B28="","",CONCAT(MONTH('Extrato do Cartão 5486 (Pós-Pag'!$B28),"/",YEAR('Extrato do Cartão 5486 (Pós-Pag'!$B28)))</f>
        <v/>
      </c>
      <c r="D28" s="68">
        <v>0.0</v>
      </c>
      <c r="E28" s="69"/>
      <c r="F28" s="70"/>
      <c r="G28" s="71"/>
      <c r="H28" s="47"/>
    </row>
    <row r="29" ht="30.75" customHeight="1">
      <c r="B29" s="72" t="s">
        <v>47</v>
      </c>
      <c r="C29" s="73"/>
      <c r="D29" s="74">
        <f>SUBTOTAL(109,'Extrato do Cartão 5486 (Pós-Pag'!$D$10:$D$28)</f>
        <v>0</v>
      </c>
      <c r="E29" s="75"/>
      <c r="F29" s="76" t="s">
        <v>48</v>
      </c>
      <c r="G29" s="77">
        <f>C7-SUBTOTAL(109,'Extrato do Cartão 5486 (Pós-Pag'!$D$10:$D$28)</f>
        <v>2000</v>
      </c>
      <c r="H29" s="47"/>
    </row>
  </sheetData>
  <customSheetViews>
    <customSheetView guid="{852809A6-8D7A-412E-AAF9-18A0304282B0}" filter="1" showAutoFilter="1">
      <autoFilter ref="$B$9:$G$29"/>
    </customSheetView>
  </customSheetViews>
  <mergeCells count="2">
    <mergeCell ref="B2:C2"/>
    <mergeCell ref="D5:D7"/>
  </mergeCells>
  <dataValidations>
    <dataValidation type="list" allowBlank="1" showErrorMessage="1" sqref="G10:G28">
      <formula1>input!$E$2:$E$3</formula1>
    </dataValidation>
  </dataValidations>
  <printOptions/>
  <pageMargins bottom="0.787401575" footer="0.0" header="0.0" left="0.511811024" right="0.511811024" top="0.787401575"/>
  <pageSetup orientation="landscape"/>
  <drawing r:id="rId2"/>
  <legacyDrawing r:id="rId3"/>
  <tableParts count="1">
    <tablePart r:id="rId5"/>
  </tableParts>
  <extLst>
    <ext uri="{3A4CF648-6AED-40f4-86FF-DC5316D8AED3}">
      <x14:slicerList>
        <x14:slicer r:id="rId6"/>
      </x14:slicerList>
    </ext>
  </extLst>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A7EE3"/>
    <pageSetUpPr/>
  </sheetPr>
  <sheetViews>
    <sheetView showGridLines="0" workbookViewId="0"/>
  </sheetViews>
  <sheetFormatPr customHeight="1" defaultColWidth="14.43" defaultRowHeight="15.0"/>
  <cols>
    <col customWidth="1" min="1" max="1" width="24.57"/>
    <col customWidth="1" hidden="1" min="2" max="2" width="18.29"/>
    <col customWidth="1" min="3" max="3" width="15.57"/>
    <col customWidth="1" min="4" max="4" width="48.43"/>
    <col customWidth="1" min="5" max="5" width="27.43"/>
    <col customWidth="1" min="6" max="6" width="20.43"/>
  </cols>
  <sheetData>
    <row r="1" ht="22.5" customHeight="1">
      <c r="A1" s="2"/>
      <c r="B1" s="3"/>
      <c r="C1" s="4"/>
      <c r="D1" s="4"/>
      <c r="E1" s="4"/>
      <c r="F1" s="4"/>
    </row>
    <row r="2" ht="58.5" customHeight="1">
      <c r="A2" s="78"/>
      <c r="B2" s="3"/>
      <c r="C2" s="4"/>
      <c r="D2" s="79" t="s">
        <v>49</v>
      </c>
      <c r="F2" s="80"/>
    </row>
    <row r="3" ht="18.75" customHeight="1">
      <c r="A3" s="2"/>
      <c r="B3" s="3"/>
      <c r="C3" s="4"/>
      <c r="F3" s="17"/>
    </row>
    <row r="4">
      <c r="A4" s="2"/>
      <c r="B4" s="3"/>
      <c r="C4" s="4"/>
      <c r="D4" s="4"/>
      <c r="E4" s="4"/>
      <c r="F4" s="17"/>
    </row>
    <row r="5">
      <c r="A5" s="2"/>
      <c r="B5" s="3"/>
      <c r="C5" s="4"/>
      <c r="D5" s="4"/>
      <c r="E5" s="4"/>
      <c r="F5" s="17"/>
    </row>
    <row r="6" ht="27.0" customHeight="1">
      <c r="A6" s="81" t="s">
        <v>41</v>
      </c>
      <c r="B6" s="18" t="s">
        <v>42</v>
      </c>
      <c r="C6" s="82" t="s">
        <v>43</v>
      </c>
      <c r="D6" s="19" t="s">
        <v>50</v>
      </c>
      <c r="E6" s="81" t="s">
        <v>45</v>
      </c>
      <c r="F6" s="83" t="s">
        <v>46</v>
      </c>
    </row>
    <row r="7">
      <c r="A7" s="84">
        <v>44593.0</v>
      </c>
      <c r="B7" s="67" t="str">
        <f>IF('Extrato do Cartão 8923 (Pré-Pag'!$A7="","",CONCAT(MONTH('Extrato do Cartão 8923 (Pré-Pag'!$A7),"/",YEAR('Extrato do Cartão 8923 (Pré-Pag'!$A7)))</f>
        <v>#N/A</v>
      </c>
      <c r="C7" s="85">
        <v>200.0</v>
      </c>
      <c r="D7" s="86" t="s">
        <v>51</v>
      </c>
      <c r="E7" s="70"/>
      <c r="F7" s="71"/>
    </row>
    <row r="8">
      <c r="A8" s="84">
        <v>44599.0</v>
      </c>
      <c r="B8" s="67" t="str">
        <f>IF('Extrato do Cartão 8923 (Pré-Pag'!$A8="","",CONCAT(MONTH('Extrato do Cartão 8923 (Pré-Pag'!$A8),"/",YEAR('Extrato do Cartão 8923 (Pré-Pag'!$A8)))</f>
        <v>#N/A</v>
      </c>
      <c r="C8" s="85">
        <v>-36.0</v>
      </c>
      <c r="D8" s="86" t="s">
        <v>52</v>
      </c>
      <c r="E8" s="87"/>
      <c r="F8" s="71" t="s">
        <v>8</v>
      </c>
    </row>
    <row r="9">
      <c r="A9" s="84">
        <v>44607.0</v>
      </c>
      <c r="B9" s="67" t="str">
        <f>IF('Extrato do Cartão 8923 (Pré-Pag'!$A9="","",CONCAT(MONTH('Extrato do Cartão 8923 (Pré-Pag'!$A9),"/",YEAR('Extrato do Cartão 8923 (Pré-Pag'!$A9)))</f>
        <v>#N/A</v>
      </c>
      <c r="C9" s="85">
        <v>150.0</v>
      </c>
      <c r="D9" s="86" t="s">
        <v>51</v>
      </c>
      <c r="E9" s="70"/>
      <c r="F9" s="71"/>
    </row>
    <row r="10">
      <c r="A10" s="84">
        <v>44608.0</v>
      </c>
      <c r="B10" s="67" t="str">
        <f>IF('Extrato do Cartão 8923 (Pré-Pag'!$A10="","",CONCAT(MONTH('Extrato do Cartão 8923 (Pré-Pag'!$A10),"/",YEAR('Extrato do Cartão 8923 (Pré-Pag'!$A10)))</f>
        <v>#N/A</v>
      </c>
      <c r="C10" s="85">
        <v>-200.0</v>
      </c>
      <c r="D10" s="86" t="s">
        <v>18</v>
      </c>
      <c r="E10" s="70"/>
      <c r="F10" s="71"/>
    </row>
    <row r="11">
      <c r="A11" s="88"/>
      <c r="B11" s="67" t="str">
        <f>IF('Extrato do Cartão 8923 (Pré-Pag'!$A11="","",CONCAT(MONTH('Extrato do Cartão 8923 (Pré-Pag'!$A11),"/",YEAR('Extrato do Cartão 8923 (Pré-Pag'!$A11)))</f>
        <v/>
      </c>
      <c r="C11" s="68">
        <v>0.0</v>
      </c>
      <c r="D11" s="86"/>
      <c r="E11" s="70"/>
      <c r="F11" s="71"/>
    </row>
    <row r="12">
      <c r="A12" s="88"/>
      <c r="B12" s="67" t="str">
        <f>IF('Extrato do Cartão 8923 (Pré-Pag'!$A12="","",CONCAT(MONTH('Extrato do Cartão 8923 (Pré-Pag'!$A12),"/",YEAR('Extrato do Cartão 8923 (Pré-Pag'!$A12)))</f>
        <v/>
      </c>
      <c r="C12" s="68">
        <v>0.0</v>
      </c>
      <c r="D12" s="86"/>
      <c r="E12" s="70"/>
      <c r="F12" s="71"/>
    </row>
    <row r="13">
      <c r="A13" s="88"/>
      <c r="B13" s="67" t="str">
        <f>IF('Extrato do Cartão 8923 (Pré-Pag'!$A13="","",CONCAT(MONTH('Extrato do Cartão 8923 (Pré-Pag'!$A13),"/",YEAR('Extrato do Cartão 8923 (Pré-Pag'!$A13)))</f>
        <v/>
      </c>
      <c r="C13" s="68">
        <v>0.0</v>
      </c>
      <c r="D13" s="86"/>
      <c r="E13" s="70"/>
      <c r="F13" s="71"/>
    </row>
    <row r="14">
      <c r="A14" s="88"/>
      <c r="B14" s="67"/>
      <c r="C14" s="68">
        <v>0.0</v>
      </c>
      <c r="D14" s="86"/>
      <c r="E14" s="70"/>
      <c r="F14" s="71"/>
    </row>
    <row r="15">
      <c r="A15" s="88"/>
      <c r="B15" s="67"/>
      <c r="C15" s="68">
        <v>0.0</v>
      </c>
      <c r="D15" s="86"/>
      <c r="E15" s="70"/>
      <c r="F15" s="71"/>
    </row>
    <row r="16">
      <c r="A16" s="88"/>
      <c r="B16" s="67"/>
      <c r="C16" s="68">
        <v>0.0</v>
      </c>
      <c r="D16" s="86"/>
      <c r="E16" s="70"/>
      <c r="F16" s="71"/>
    </row>
    <row r="17">
      <c r="A17" s="88"/>
      <c r="B17" s="67"/>
      <c r="C17" s="68">
        <v>0.0</v>
      </c>
      <c r="D17" s="86"/>
      <c r="E17" s="70"/>
      <c r="F17" s="71"/>
    </row>
    <row r="18">
      <c r="A18" s="88"/>
      <c r="B18" s="67"/>
      <c r="C18" s="68">
        <v>0.0</v>
      </c>
      <c r="D18" s="86"/>
      <c r="E18" s="70"/>
      <c r="F18" s="71"/>
    </row>
    <row r="19">
      <c r="A19" s="88"/>
      <c r="B19" s="67"/>
      <c r="C19" s="68">
        <v>0.0</v>
      </c>
      <c r="D19" s="86"/>
      <c r="E19" s="70"/>
      <c r="F19" s="71"/>
    </row>
    <row r="20">
      <c r="A20" s="88"/>
      <c r="B20" s="67"/>
      <c r="C20" s="68">
        <v>0.0</v>
      </c>
      <c r="D20" s="86"/>
      <c r="E20" s="70"/>
      <c r="F20" s="71"/>
    </row>
    <row r="21">
      <c r="A21" s="88"/>
      <c r="B21" s="67"/>
      <c r="C21" s="68">
        <v>0.0</v>
      </c>
      <c r="D21" s="86"/>
      <c r="E21" s="70"/>
      <c r="F21" s="71"/>
    </row>
    <row r="22">
      <c r="A22" s="88"/>
      <c r="B22" s="67"/>
      <c r="C22" s="68">
        <v>0.0</v>
      </c>
      <c r="D22" s="86"/>
      <c r="E22" s="70"/>
      <c r="F22" s="71"/>
    </row>
    <row r="23">
      <c r="A23" s="88"/>
      <c r="B23" s="67"/>
      <c r="C23" s="68">
        <v>0.0</v>
      </c>
      <c r="D23" s="86"/>
      <c r="E23" s="70"/>
      <c r="F23" s="71"/>
    </row>
    <row r="24">
      <c r="A24" s="88"/>
      <c r="B24" s="67"/>
      <c r="C24" s="68">
        <v>0.0</v>
      </c>
      <c r="D24" s="86"/>
      <c r="E24" s="70"/>
      <c r="F24" s="71"/>
    </row>
    <row r="25">
      <c r="A25" s="88"/>
      <c r="B25" s="67"/>
      <c r="C25" s="68">
        <v>0.0</v>
      </c>
      <c r="D25" s="86"/>
      <c r="E25" s="70"/>
      <c r="F25" s="71"/>
    </row>
    <row r="26">
      <c r="A26" s="88"/>
      <c r="B26" s="67" t="str">
        <f>IF('Extrato do Cartão 8923 (Pré-Pag'!$A26="","",CONCAT(MONTH('Extrato do Cartão 8923 (Pré-Pag'!$A26),"/",YEAR('Extrato do Cartão 8923 (Pré-Pag'!$A26)))</f>
        <v/>
      </c>
      <c r="C26" s="68">
        <v>0.0</v>
      </c>
      <c r="D26" s="86"/>
      <c r="E26" s="70"/>
      <c r="F26" s="71"/>
    </row>
    <row r="27" ht="26.25" customHeight="1">
      <c r="A27" s="89" t="s">
        <v>53</v>
      </c>
      <c r="B27" s="89"/>
      <c r="C27" s="90">
        <f>SUBTOTAL(109,'Extrato do Cartão 8923 (Pré-Pag'!$C$7:$C$26)</f>
        <v>114</v>
      </c>
      <c r="D27" s="91"/>
      <c r="E27" s="92"/>
      <c r="F27" s="93"/>
    </row>
  </sheetData>
  <customSheetViews>
    <customSheetView guid="{852809A6-8D7A-412E-AAF9-18A0304282B0}" filter="1" showAutoFilter="1">
      <autoFilter ref="$A$6:$F$27"/>
    </customSheetView>
  </customSheetViews>
  <mergeCells count="1">
    <mergeCell ref="D2:E3"/>
  </mergeCells>
  <conditionalFormatting sqref="C6:C26">
    <cfRule type="cellIs" dxfId="4" priority="1" operator="lessThan">
      <formula>0</formula>
    </cfRule>
  </conditionalFormatting>
  <dataValidations>
    <dataValidation type="list" allowBlank="1" showErrorMessage="1" sqref="F7:F10 F12:F26">
      <formula1>input!$E$2:$E$3</formula1>
    </dataValidation>
  </dataValidations>
  <printOptions/>
  <pageMargins bottom="0.787401575" footer="0.0" header="0.0" left="0.511811024" right="0.511811024" top="0.787401575"/>
  <pageSetup orientation="landscape"/>
  <drawing r:id="rId1"/>
  <tableParts count="1">
    <tablePart r:id="rId3"/>
  </tableParts>
  <extLst>
    <ext uri="{3A4CF648-6AED-40f4-86FF-DC5316D8AED3}">
      <x14:slicerList>
        <x14:slicer r:id="rId4"/>
      </x14:slicerList>
    </ext>
  </extLst>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A7EE3"/>
    <pageSetUpPr/>
  </sheetPr>
  <sheetViews>
    <sheetView showGridLines="0" workbookViewId="0"/>
  </sheetViews>
  <sheetFormatPr customHeight="1" defaultColWidth="14.43" defaultRowHeight="15.0"/>
  <cols>
    <col customWidth="1" min="1" max="1" width="21.71"/>
    <col customWidth="1" hidden="1" min="2" max="2" width="19.43"/>
    <col customWidth="1" min="3" max="3" width="12.71"/>
    <col customWidth="1" min="4" max="4" width="47.71"/>
    <col customWidth="1" min="5" max="5" width="18.43"/>
    <col customWidth="1" min="6" max="6" width="32.0"/>
    <col customWidth="1" min="7" max="7" width="24.14"/>
  </cols>
  <sheetData>
    <row r="1" ht="33.75" customHeight="1">
      <c r="A1" s="2"/>
      <c r="B1" s="3"/>
      <c r="C1" s="4"/>
      <c r="D1" s="4"/>
      <c r="E1" s="4"/>
      <c r="F1" s="4"/>
      <c r="G1" s="17"/>
    </row>
    <row r="2" ht="51.0" customHeight="1">
      <c r="A2" s="78"/>
      <c r="B2" s="3"/>
      <c r="C2" s="4"/>
      <c r="D2" s="79" t="s">
        <v>49</v>
      </c>
      <c r="F2" s="79"/>
      <c r="G2" s="17"/>
    </row>
    <row r="3">
      <c r="A3" s="2"/>
      <c r="B3" s="3"/>
      <c r="C3" s="4"/>
      <c r="F3" s="4"/>
      <c r="G3" s="17"/>
    </row>
    <row r="4" ht="29.25" customHeight="1">
      <c r="A4" s="4"/>
      <c r="B4" s="4"/>
      <c r="C4" s="4"/>
      <c r="D4" s="4"/>
      <c r="E4" s="4"/>
      <c r="F4" s="4"/>
      <c r="G4" s="17"/>
    </row>
    <row r="5">
      <c r="A5" s="4"/>
      <c r="B5" s="4"/>
      <c r="C5" s="4"/>
      <c r="D5" s="4"/>
      <c r="E5" s="4"/>
      <c r="F5" s="4"/>
      <c r="G5" s="17"/>
    </row>
    <row r="6" ht="29.25" customHeight="1">
      <c r="A6" s="18" t="s">
        <v>54</v>
      </c>
      <c r="B6" s="18" t="s">
        <v>42</v>
      </c>
      <c r="C6" s="18" t="s">
        <v>55</v>
      </c>
      <c r="D6" s="21" t="s">
        <v>56</v>
      </c>
      <c r="E6" s="22" t="s">
        <v>57</v>
      </c>
      <c r="F6" s="18" t="s">
        <v>58</v>
      </c>
      <c r="G6" s="23" t="s">
        <v>59</v>
      </c>
    </row>
    <row r="7">
      <c r="A7" s="94">
        <v>44593.0</v>
      </c>
      <c r="B7" s="95" t="str">
        <f>IF('Movimentações de Conta (Pré-pag'!$A7="","",CONCAT(MONTH('Movimentações de Conta (Pré-pag'!$A7),"/",YEAR('Movimentações de Conta (Pré-pag'!$A7)))</f>
        <v>#N/A</v>
      </c>
      <c r="C7" s="95">
        <v>8923.0</v>
      </c>
      <c r="D7" s="96" t="str">
        <f t="array" ref="D7">IFERROR(INDEX('Controle de Cartões Corporativo'!H:H,MATCH('Movimentações de Conta (Pré-pag'!C7,'Controle de Cartões Corporativo'!C:C,0)),"")</f>
        <v>Ricardo Ribeiro Souza</v>
      </c>
      <c r="E7" s="97">
        <v>200.0</v>
      </c>
      <c r="F7" s="98" t="s">
        <v>4</v>
      </c>
      <c r="G7" s="99" t="s">
        <v>60</v>
      </c>
    </row>
    <row r="8">
      <c r="A8" s="100">
        <v>44607.0</v>
      </c>
      <c r="B8" s="95" t="str">
        <f>IF('Movimentações de Conta (Pré-pag'!$A8="","",CONCAT(MONTH('Movimentações de Conta (Pré-pag'!$A8),"/",YEAR('Movimentações de Conta (Pré-pag'!$A8)))</f>
        <v>#N/A</v>
      </c>
      <c r="C8" s="95">
        <v>8923.0</v>
      </c>
      <c r="D8" s="96" t="str">
        <f t="array" ref="D8">IFERROR(INDEX('Controle de Cartões Corporativo'!H:H,MATCH('Movimentações de Conta (Pré-pag'!C8,'Controle de Cartões Corporativo'!C:C,0)),"")</f>
        <v>Ricardo Ribeiro Souza</v>
      </c>
      <c r="E8" s="101">
        <v>150.0</v>
      </c>
      <c r="F8" s="98" t="s">
        <v>4</v>
      </c>
      <c r="G8" s="99" t="s">
        <v>60</v>
      </c>
    </row>
    <row r="9">
      <c r="A9" s="84">
        <v>44608.0</v>
      </c>
      <c r="B9" s="67" t="str">
        <f>IF('Movimentações de Conta (Pré-pag'!$A9="","",CONCAT(MONTH('Movimentações de Conta (Pré-pag'!$A9),"/",YEAR('Movimentações de Conta (Pré-pag'!$A9)))</f>
        <v>#N/A</v>
      </c>
      <c r="C9" s="67">
        <v>8923.0</v>
      </c>
      <c r="D9" s="31" t="str">
        <f t="array" ref="D9">IFERROR(INDEX('Controle de Cartões Corporativo'!H:H,MATCH('Movimentações de Conta (Pré-pag'!C9,'Controle de Cartões Corporativo'!C:C,0)),"")</f>
        <v>Ricardo Ribeiro Souza</v>
      </c>
      <c r="E9" s="85">
        <v>-200.0</v>
      </c>
      <c r="F9" s="102" t="s">
        <v>18</v>
      </c>
      <c r="G9" s="103" t="s">
        <v>60</v>
      </c>
    </row>
    <row r="10">
      <c r="A10" s="84"/>
      <c r="B10" s="67"/>
      <c r="C10" s="67"/>
      <c r="D10" s="31"/>
      <c r="E10" s="85"/>
      <c r="F10" s="102"/>
      <c r="G10" s="103"/>
    </row>
    <row r="11">
      <c r="A11" s="84"/>
      <c r="B11" s="67"/>
      <c r="C11" s="67"/>
      <c r="D11" s="31"/>
      <c r="E11" s="68"/>
      <c r="F11" s="102"/>
      <c r="G11" s="103"/>
    </row>
    <row r="12">
      <c r="A12" s="88"/>
      <c r="B12" s="67" t="str">
        <f>IF('Movimentações de Conta (Pré-pag'!$A12="","",CONCAT(MONTH('Movimentações de Conta (Pré-pag'!$A12),"/",YEAR('Movimentações de Conta (Pré-pag'!$A12)))</f>
        <v/>
      </c>
      <c r="C12" s="67"/>
      <c r="D12" s="31" t="str">
        <f t="array" ref="D12">IFERROR(INDEX('Controle de Cartões Corporativo'!H:H,MATCH('Movimentações de Conta (Pré-pag'!C12,'Controle de Cartões Corporativo'!C:C,0)),"")</f>
        <v/>
      </c>
      <c r="E12" s="85"/>
      <c r="F12" s="25"/>
      <c r="G12" s="103"/>
    </row>
    <row r="13">
      <c r="A13" s="88"/>
      <c r="B13" s="67" t="str">
        <f>IF('Movimentações de Conta (Pré-pag'!$A13="","",CONCAT(MONTH('Movimentações de Conta (Pré-pag'!$A13),"/",YEAR('Movimentações de Conta (Pré-pag'!$A13)))</f>
        <v/>
      </c>
      <c r="C13" s="67"/>
      <c r="D13" s="31" t="str">
        <f t="array" ref="D13">IFERROR(INDEX('Controle de Cartões Corporativo'!H:H,MATCH('Movimentações de Conta (Pré-pag'!C13,'Controle de Cartões Corporativo'!C:C,0)),"")</f>
        <v/>
      </c>
      <c r="E13" s="85"/>
      <c r="F13" s="25"/>
      <c r="G13" s="103"/>
    </row>
    <row r="14">
      <c r="A14" s="88"/>
      <c r="B14" s="67" t="str">
        <f>IF('Movimentações de Conta (Pré-pag'!$A14="","",CONCAT(MONTH('Movimentações de Conta (Pré-pag'!$A14),"/",YEAR('Movimentações de Conta (Pré-pag'!$A14)))</f>
        <v/>
      </c>
      <c r="C14" s="67"/>
      <c r="D14" s="31" t="str">
        <f t="array" ref="D14">IFERROR(INDEX('Controle de Cartões Corporativo'!H:H,MATCH('Movimentações de Conta (Pré-pag'!C14,'Controle de Cartões Corporativo'!C:C,0)),"")</f>
        <v/>
      </c>
      <c r="E14" s="85"/>
      <c r="F14" s="25"/>
      <c r="G14" s="103"/>
    </row>
    <row r="15">
      <c r="A15" s="88"/>
      <c r="B15" s="67" t="str">
        <f>IF('Movimentações de Conta (Pré-pag'!$A15="","",CONCAT(MONTH('Movimentações de Conta (Pré-pag'!$A15),"/",YEAR('Movimentações de Conta (Pré-pag'!$A15)))</f>
        <v/>
      </c>
      <c r="C15" s="67"/>
      <c r="D15" s="31" t="str">
        <f t="array" ref="D15">IFERROR(INDEX('Controle de Cartões Corporativo'!H:H,MATCH('Movimentações de Conta (Pré-pag'!C15,'Controle de Cartões Corporativo'!C:C,0)),"")</f>
        <v/>
      </c>
      <c r="E15" s="85"/>
      <c r="F15" s="25"/>
      <c r="G15" s="103"/>
    </row>
    <row r="16">
      <c r="A16" s="88"/>
      <c r="B16" s="67" t="str">
        <f>IF('Movimentações de Conta (Pré-pag'!$A16="","",CONCAT(MONTH('Movimentações de Conta (Pré-pag'!$A16),"/",YEAR('Movimentações de Conta (Pré-pag'!$A16)))</f>
        <v/>
      </c>
      <c r="C16" s="67"/>
      <c r="D16" s="31" t="str">
        <f t="array" ref="D16">IFERROR(INDEX('Controle de Cartões Corporativo'!H:H,MATCH('Movimentações de Conta (Pré-pag'!C16,'Controle de Cartões Corporativo'!C:C,0)),"")</f>
        <v/>
      </c>
      <c r="E16" s="85"/>
      <c r="F16" s="25"/>
      <c r="G16" s="103"/>
    </row>
    <row r="17">
      <c r="A17" s="88"/>
      <c r="B17" s="67" t="str">
        <f>IF('Movimentações de Conta (Pré-pag'!$A17="","",CONCAT(MONTH('Movimentações de Conta (Pré-pag'!$A17),"/",YEAR('Movimentações de Conta (Pré-pag'!$A17)))</f>
        <v/>
      </c>
      <c r="C17" s="67"/>
      <c r="D17" s="31" t="str">
        <f t="array" ref="D17">IFERROR(INDEX('Controle de Cartões Corporativo'!H:H,MATCH('Movimentações de Conta (Pré-pag'!C17,'Controle de Cartões Corporativo'!C:C,0)),"")</f>
        <v/>
      </c>
      <c r="E17" s="85"/>
      <c r="F17" s="25"/>
      <c r="G17" s="103"/>
    </row>
    <row r="18">
      <c r="A18" s="88"/>
      <c r="B18" s="67" t="str">
        <f>IF('Movimentações de Conta (Pré-pag'!$A18="","",CONCAT(MONTH('Movimentações de Conta (Pré-pag'!$A18),"/",YEAR('Movimentações de Conta (Pré-pag'!$A18)))</f>
        <v/>
      </c>
      <c r="C18" s="67"/>
      <c r="D18" s="31" t="str">
        <f t="array" ref="D18">IFERROR(INDEX('Controle de Cartões Corporativo'!H:H,MATCH('Movimentações de Conta (Pré-pag'!C18,'Controle de Cartões Corporativo'!C:C,0)),"")</f>
        <v/>
      </c>
      <c r="E18" s="85"/>
      <c r="F18" s="25"/>
      <c r="G18" s="103"/>
    </row>
    <row r="19">
      <c r="A19" s="88"/>
      <c r="B19" s="67" t="str">
        <f>IF('Movimentações de Conta (Pré-pag'!$A19="","",CONCAT(MONTH('Movimentações de Conta (Pré-pag'!$A19),"/",YEAR('Movimentações de Conta (Pré-pag'!$A19)))</f>
        <v/>
      </c>
      <c r="C19" s="67"/>
      <c r="D19" s="31" t="str">
        <f t="array" ref="D19">IFERROR(INDEX('Controle de Cartões Corporativo'!H:H,MATCH('Movimentações de Conta (Pré-pag'!C19,'Controle de Cartões Corporativo'!C:C,0)),"")</f>
        <v/>
      </c>
      <c r="E19" s="85"/>
      <c r="F19" s="25"/>
      <c r="G19" s="103"/>
    </row>
    <row r="20" ht="15.75" customHeight="1">
      <c r="A20" s="88"/>
      <c r="B20" s="67" t="str">
        <f>IF('Movimentações de Conta (Pré-pag'!$A20="","",CONCAT(MONTH('Movimentações de Conta (Pré-pag'!$A20),"/",YEAR('Movimentações de Conta (Pré-pag'!$A20)))</f>
        <v/>
      </c>
      <c r="C20" s="67"/>
      <c r="D20" s="31" t="str">
        <f t="array" ref="D20">IFERROR(INDEX('Controle de Cartões Corporativo'!H:H,MATCH('Movimentações de Conta (Pré-pag'!C20,'Controle de Cartões Corporativo'!C:C,0)),"")</f>
        <v/>
      </c>
      <c r="E20" s="85"/>
      <c r="F20" s="25"/>
      <c r="G20" s="103"/>
    </row>
    <row r="21" ht="15.75" customHeight="1">
      <c r="A21" s="88"/>
      <c r="B21" s="67" t="str">
        <f>IF('Movimentações de Conta (Pré-pag'!$A21="","",CONCAT(MONTH('Movimentações de Conta (Pré-pag'!$A21),"/",YEAR('Movimentações de Conta (Pré-pag'!$A21)))</f>
        <v/>
      </c>
      <c r="C21" s="67"/>
      <c r="D21" s="31" t="str">
        <f t="array" ref="D21">IFERROR(INDEX('Controle de Cartões Corporativo'!H:H,MATCH('Movimentações de Conta (Pré-pag'!C21,'Controle de Cartões Corporativo'!C:C,0)),"")</f>
        <v/>
      </c>
      <c r="E21" s="85"/>
      <c r="F21" s="25"/>
      <c r="G21" s="103"/>
    </row>
    <row r="22" ht="15.75" customHeight="1">
      <c r="A22" s="88"/>
      <c r="B22" s="67" t="str">
        <f>IF('Movimentações de Conta (Pré-pag'!$A22="","",CONCAT(MONTH('Movimentações de Conta (Pré-pag'!$A22),"/",YEAR('Movimentações de Conta (Pré-pag'!$A22)))</f>
        <v/>
      </c>
      <c r="C22" s="67"/>
      <c r="D22" s="31" t="str">
        <f t="array" ref="D22">IFERROR(INDEX('Controle de Cartões Corporativo'!H:H,MATCH('Movimentações de Conta (Pré-pag'!C22,'Controle de Cartões Corporativo'!C:C,0)),"")</f>
        <v/>
      </c>
      <c r="E22" s="85"/>
      <c r="F22" s="25"/>
      <c r="G22" s="103"/>
    </row>
    <row r="23" ht="15.75" customHeight="1">
      <c r="A23" s="88"/>
      <c r="B23" s="67" t="str">
        <f>IF('Movimentações de Conta (Pré-pag'!$A23="","",CONCAT(MONTH('Movimentações de Conta (Pré-pag'!$A23),"/",YEAR('Movimentações de Conta (Pré-pag'!$A23)))</f>
        <v/>
      </c>
      <c r="C23" s="67"/>
      <c r="D23" s="31" t="str">
        <f t="array" ref="D23">IFERROR(INDEX('Controle de Cartões Corporativo'!H:H,MATCH('Movimentações de Conta (Pré-pag'!C23,'Controle de Cartões Corporativo'!C:C,0)),"")</f>
        <v/>
      </c>
      <c r="E23" s="85"/>
      <c r="F23" s="25"/>
      <c r="G23" s="103"/>
    </row>
    <row r="24" ht="15.75" customHeight="1">
      <c r="A24" s="88"/>
      <c r="B24" s="67" t="str">
        <f>IF('Movimentações de Conta (Pré-pag'!$A24="","",CONCAT(MONTH('Movimentações de Conta (Pré-pag'!$A24),"/",YEAR('Movimentações de Conta (Pré-pag'!$A24)))</f>
        <v/>
      </c>
      <c r="C24" s="67"/>
      <c r="D24" s="31" t="str">
        <f t="array" ref="D24">IFERROR(INDEX('Controle de Cartões Corporativo'!H:H,MATCH('Movimentações de Conta (Pré-pag'!C24,'Controle de Cartões Corporativo'!C:C,0)),"")</f>
        <v/>
      </c>
      <c r="E24" s="85"/>
      <c r="F24" s="25"/>
      <c r="G24" s="103"/>
    </row>
    <row r="25" ht="15.75" customHeight="1">
      <c r="A25" s="88"/>
      <c r="B25" s="67" t="str">
        <f>IF('Movimentações de Conta (Pré-pag'!$A25="","",CONCAT(MONTH('Movimentações de Conta (Pré-pag'!$A25),"/",YEAR('Movimentações de Conta (Pré-pag'!$A25)))</f>
        <v/>
      </c>
      <c r="C25" s="67"/>
      <c r="D25" s="31" t="str">
        <f t="array" ref="D25">IFERROR(INDEX('Controle de Cartões Corporativo'!H:H,MATCH('Movimentações de Conta (Pré-pag'!C25,'Controle de Cartões Corporativo'!C:C,0)),"")</f>
        <v/>
      </c>
      <c r="E25" s="85"/>
      <c r="F25" s="25"/>
      <c r="G25" s="103"/>
    </row>
    <row r="26" ht="15.75" customHeight="1">
      <c r="A26" s="88"/>
      <c r="B26" s="67" t="str">
        <f>IF('Movimentações de Conta (Pré-pag'!$A26="","",CONCAT(MONTH('Movimentações de Conta (Pré-pag'!$A26),"/",YEAR('Movimentações de Conta (Pré-pag'!$A26)))</f>
        <v/>
      </c>
      <c r="C26" s="67"/>
      <c r="D26" s="31" t="str">
        <f t="array" ref="D26">IFERROR(INDEX('Controle de Cartões Corporativo'!H:H,MATCH('Movimentações de Conta (Pré-pag'!C26,'Controle de Cartões Corporativo'!C:C,0)),"")</f>
        <v/>
      </c>
      <c r="E26" s="85"/>
      <c r="F26" s="25"/>
      <c r="G26" s="103"/>
    </row>
    <row r="27" ht="15.75" customHeight="1">
      <c r="A27" s="104"/>
      <c r="B27" s="89" t="str">
        <f>IF('Movimentações de Conta (Pré-pag'!$A27="","",CONCAT(MONTH('Movimentações de Conta (Pré-pag'!$A27),"/",YEAR('Movimentações de Conta (Pré-pag'!$A27)))</f>
        <v/>
      </c>
      <c r="C27" s="89"/>
      <c r="D27" s="36" t="str">
        <f t="array" ref="D27">IFERROR(INDEX('Controle de Cartões Corporativo'!H:H,MATCH('Movimentações de Conta (Pré-pag'!C27,'Controle de Cartões Corporativo'!C:C,0)),"")</f>
        <v/>
      </c>
      <c r="E27" s="90"/>
      <c r="F27" s="39"/>
      <c r="G27" s="105"/>
    </row>
  </sheetData>
  <customSheetViews>
    <customSheetView guid="{852809A6-8D7A-412E-AAF9-18A0304282B0}" filter="1" showAutoFilter="1">
      <autoFilter ref="$A$6:$G$27"/>
    </customSheetView>
  </customSheetViews>
  <mergeCells count="1">
    <mergeCell ref="D2:E3"/>
  </mergeCells>
  <conditionalFormatting sqref="E4:E27">
    <cfRule type="cellIs" dxfId="4" priority="1" operator="lessThan">
      <formula>0</formula>
    </cfRule>
  </conditionalFormatting>
  <dataValidations>
    <dataValidation type="list" allowBlank="1" showErrorMessage="1" sqref="F7:F27">
      <formula1>input!$A$2:$A$8</formula1>
    </dataValidation>
    <dataValidation type="list" allowBlank="1" showErrorMessage="1" sqref="C7:C27">
      <formula1>'Controle de Cartões Corporativo'!$C$5:$C$1047603</formula1>
    </dataValidation>
  </dataValidations>
  <printOptions/>
  <pageMargins bottom="0.787401575" footer="0.0" header="0.0" left="0.511811024" right="0.511811024" top="0.787401575"/>
  <pageSetup paperSize="9" orientation="portrait"/>
  <drawing r:id="rId1"/>
  <tableParts count="1">
    <tablePart r:id="rId3"/>
  </tableParts>
  <extLst>
    <ext uri="{3A4CF648-6AED-40f4-86FF-DC5316D8AED3}">
      <x14:slicerList>
        <x14:slicer r:id="rId4"/>
      </x14:slicerList>
    </ext>
  </extLst>
</worksheet>
</file>